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31" windowWidth="14580" windowHeight="9090" activeTab="0"/>
  </bookViews>
  <sheets>
    <sheet name="DIS Summary" sheetId="1" r:id="rId1"/>
    <sheet name="Purchases" sheetId="2" r:id="rId2"/>
    <sheet name="FTE06-07" sheetId="3" r:id="rId3"/>
    <sheet name="FTE05-06" sheetId="4" r:id="rId4"/>
    <sheet name="FTE04-05" sheetId="5" r:id="rId5"/>
    <sheet name="FTE02-04" sheetId="6" r:id="rId6"/>
    <sheet name="TRAINING 06-07" sheetId="7" r:id="rId7"/>
    <sheet name="TRAINING 05-06" sheetId="8" r:id="rId8"/>
    <sheet name="TRAINING04-05" sheetId="9" r:id="rId9"/>
    <sheet name="Maintenance" sheetId="10" r:id="rId10"/>
  </sheets>
  <definedNames>
    <definedName name="_xlnm.Print_Titles" localSheetId="2">'FTE06-07'!$1:$1</definedName>
  </definedNames>
  <calcPr fullCalcOnLoad="1"/>
</workbook>
</file>

<file path=xl/sharedStrings.xml><?xml version="1.0" encoding="utf-8"?>
<sst xmlns="http://schemas.openxmlformats.org/spreadsheetml/2006/main" count="1310" uniqueCount="740">
  <si>
    <t>Projected</t>
  </si>
  <si>
    <t>Actual</t>
  </si>
  <si>
    <t>Hardware Purchases</t>
  </si>
  <si>
    <t>ITAS, ITSS, COMPARABLE EXEMPT AND ALL OF C&amp;C - SALARY FOR DIS REPORT</t>
  </si>
  <si>
    <t>Name</t>
  </si>
  <si>
    <t>Title</t>
  </si>
  <si>
    <t>Position Number</t>
  </si>
  <si>
    <t>FTE</t>
  </si>
  <si>
    <t>2002-03 Salary</t>
  </si>
  <si>
    <t>2003-04 Salary</t>
  </si>
  <si>
    <t>Albertson, Beth</t>
  </si>
  <si>
    <t>Inf Tchl Sys 4</t>
  </si>
  <si>
    <t>Business Analyst</t>
  </si>
  <si>
    <t>Arnett, Ralph</t>
  </si>
  <si>
    <t>Senior SAP</t>
  </si>
  <si>
    <t>Baird, Dale</t>
  </si>
  <si>
    <t>Bloomfield, Sandra</t>
  </si>
  <si>
    <t>Inf Tech App Spe</t>
  </si>
  <si>
    <t>Bustetter, Susan</t>
  </si>
  <si>
    <t>Web Developer</t>
  </si>
  <si>
    <t>Inf Techl Sys 5</t>
  </si>
  <si>
    <t>Caswell, Barbara</t>
  </si>
  <si>
    <t>Chanda, Partha</t>
  </si>
  <si>
    <t>Inf Tch Applc 3</t>
  </si>
  <si>
    <t>De Villers, Ken</t>
  </si>
  <si>
    <t>Inf Tchl Sys 3</t>
  </si>
  <si>
    <t>Eldridge, Alison</t>
  </si>
  <si>
    <t>Inf Tch Applc 1</t>
  </si>
  <si>
    <t>Felix, James</t>
  </si>
  <si>
    <t>Media Maint Tech I</t>
  </si>
  <si>
    <t>Finch, Michael</t>
  </si>
  <si>
    <t>System Analyst Prog</t>
  </si>
  <si>
    <t>Flynn, Kelli</t>
  </si>
  <si>
    <t>Greene, Amy</t>
  </si>
  <si>
    <t>Inf Tchl Sys 5</t>
  </si>
  <si>
    <t>Gutholm, James</t>
  </si>
  <si>
    <t>Heminway, Rip</t>
  </si>
  <si>
    <t>Hill, Mick</t>
  </si>
  <si>
    <t>Janssen-Timmen, Ray</t>
  </si>
  <si>
    <t>Order Service Coord.</t>
  </si>
  <si>
    <t>Johnson, Debbie</t>
  </si>
  <si>
    <t>Admin Computing Mgr.</t>
  </si>
  <si>
    <t>Joynes, Barry</t>
  </si>
  <si>
    <t>Inf Specialist II</t>
  </si>
  <si>
    <t>Kerr, Steve</t>
  </si>
  <si>
    <t>King, Robert</t>
  </si>
  <si>
    <t>Kircher, Anna</t>
  </si>
  <si>
    <t>Director - C&amp;C</t>
  </si>
  <si>
    <t>Knackstedt, Sylys</t>
  </si>
  <si>
    <t>Web Edtr Db Mgr</t>
  </si>
  <si>
    <t>Mar, Alexander</t>
  </si>
  <si>
    <t>McGee, John</t>
  </si>
  <si>
    <t>McHugh, Noel</t>
  </si>
  <si>
    <t>Housing Computer Adm</t>
  </si>
  <si>
    <t>Metcalf, Steve</t>
  </si>
  <si>
    <t>CALS System Mgr</t>
  </si>
  <si>
    <t>Metzler, David</t>
  </si>
  <si>
    <t>Lead Network Engineer</t>
  </si>
  <si>
    <t>Nguyen, Phan</t>
  </si>
  <si>
    <t>Ohlinger, Gary</t>
  </si>
  <si>
    <t>Ordway, Erik</t>
  </si>
  <si>
    <t>Orr, Scott</t>
  </si>
  <si>
    <t>Overcast, Isaac</t>
  </si>
  <si>
    <t>Pietras, Julian</t>
  </si>
  <si>
    <t>Asst. Dir - Acad. Comp</t>
  </si>
  <si>
    <t>Pollock, Joe</t>
  </si>
  <si>
    <t>Rahn, Randy</t>
  </si>
  <si>
    <t>Rensel, Rob</t>
  </si>
  <si>
    <t>Robinson, Marshall</t>
  </si>
  <si>
    <t>Buyer II</t>
  </si>
  <si>
    <t>Saari, Al</t>
  </si>
  <si>
    <t>Asst Dir - TSS</t>
  </si>
  <si>
    <t>Schneider, Richard</t>
  </si>
  <si>
    <t>Sicilia, Peggy</t>
  </si>
  <si>
    <t>Secretary Lead</t>
  </si>
  <si>
    <t>Simmons, Mike</t>
  </si>
  <si>
    <t>Songalia, Jocelyn</t>
  </si>
  <si>
    <t>Stinson, Elizabeth</t>
  </si>
  <si>
    <t>Sullivan, Luversa</t>
  </si>
  <si>
    <t>Inf Tchl Sys 2</t>
  </si>
  <si>
    <t>Thai, Tung</t>
  </si>
  <si>
    <t>Worley, Robert</t>
  </si>
  <si>
    <t>Facilities Manager</t>
  </si>
  <si>
    <t>Zhang, Jonathan</t>
  </si>
  <si>
    <t>TOTAL</t>
  </si>
  <si>
    <t>Software Purchases</t>
  </si>
  <si>
    <t>Software Maintenance</t>
  </si>
  <si>
    <t>Telecommunications</t>
  </si>
  <si>
    <t>Data Processing Services</t>
  </si>
  <si>
    <t>IT FTE</t>
  </si>
  <si>
    <t>Salaries &amp; Benefits</t>
  </si>
  <si>
    <t>Personal &amp; Purchased Services</t>
  </si>
  <si>
    <t>Professional Development</t>
  </si>
  <si>
    <t>Total Agency FTE</t>
  </si>
  <si>
    <t>Total Personal Computers</t>
  </si>
  <si>
    <t>Planned number of replacements</t>
  </si>
  <si>
    <t>Refresh Cycle in Months</t>
  </si>
  <si>
    <t>Total Servers</t>
  </si>
  <si>
    <t>Planned number of additional servers</t>
  </si>
  <si>
    <t>Primary Network OS</t>
  </si>
  <si>
    <t>Primary Desktop Office Suite</t>
  </si>
  <si>
    <t>GIS Software Vendor/product</t>
  </si>
  <si>
    <t>GIS Software licenses</t>
  </si>
  <si>
    <t xml:space="preserve">Computer and Information Services  </t>
  </si>
  <si>
    <t xml:space="preserve">Communication Services             </t>
  </si>
  <si>
    <t xml:space="preserve">Data Processing Supplies and Parts </t>
  </si>
  <si>
    <t xml:space="preserve">Patchcord                          </t>
  </si>
  <si>
    <t xml:space="preserve">PC Security Maintenance            </t>
  </si>
  <si>
    <t xml:space="preserve">Telephone-Equipment                </t>
  </si>
  <si>
    <t xml:space="preserve">Telephone-Work Orders              </t>
  </si>
  <si>
    <t xml:space="preserve">Rental-Data Processing Equipment   </t>
  </si>
  <si>
    <t xml:space="preserve">Computer Repair                    </t>
  </si>
  <si>
    <t xml:space="preserve">Repair/Maint-Computing Materials   </t>
  </si>
  <si>
    <t xml:space="preserve">Repair/Maint-Computing Labor       </t>
  </si>
  <si>
    <t xml:space="preserve">Computer Related Training          </t>
  </si>
  <si>
    <t>Computer Related Confer Regist Fees</t>
  </si>
  <si>
    <t xml:space="preserve">Data Processing                    </t>
  </si>
  <si>
    <t xml:space="preserve">Data Processing-State Service Ctr  </t>
  </si>
  <si>
    <t xml:space="preserve">Data Processing-Other State Agency </t>
  </si>
  <si>
    <t xml:space="preserve">K-20 User Charges                  </t>
  </si>
  <si>
    <t xml:space="preserve">AFRS Charges                       </t>
  </si>
  <si>
    <t xml:space="preserve">Electronic Media Equip-Not Invent  </t>
  </si>
  <si>
    <t xml:space="preserve">Photo Equipment-Not Inventoried    </t>
  </si>
  <si>
    <t xml:space="preserve">Radio Equipment-Not Inventoried    </t>
  </si>
  <si>
    <t>Computer Peripheral Equip-Not Inven</t>
  </si>
  <si>
    <t>Computer Hardware Add-Ins-Not Inven</t>
  </si>
  <si>
    <t xml:space="preserve">Computer Desktop Client-Not Invent </t>
  </si>
  <si>
    <t>Computer Server Hardware-Not Invent</t>
  </si>
  <si>
    <t>Network Equip Infrastruct-Not Inven</t>
  </si>
  <si>
    <t xml:space="preserve">Software-Not Inventoried           </t>
  </si>
  <si>
    <t xml:space="preserve">Electronic Media Equip-Inventory   </t>
  </si>
  <si>
    <t xml:space="preserve">Computer Peripheral Equip-Invent   </t>
  </si>
  <si>
    <t xml:space="preserve">Computer Desktop Client-Inventory  </t>
  </si>
  <si>
    <t xml:space="preserve">Computer Portable Client-Inventory </t>
  </si>
  <si>
    <t xml:space="preserve">Computer Server Hardware-Inventory </t>
  </si>
  <si>
    <t>Network Equip Infrastruct-Inventory</t>
  </si>
  <si>
    <t xml:space="preserve">Software-Inventory                 </t>
  </si>
  <si>
    <t xml:space="preserve">Electronic Media Equip-Capital     </t>
  </si>
  <si>
    <t xml:space="preserve">Computer Peripheral Equip-Capital  </t>
  </si>
  <si>
    <t xml:space="preserve">Computer Desktop Client-Capital    </t>
  </si>
  <si>
    <t xml:space="preserve">Computer Portable Client-Capital   </t>
  </si>
  <si>
    <t xml:space="preserve">Computer Server Hardware-Capital   </t>
  </si>
  <si>
    <t xml:space="preserve">Network Equip Infrastruct-Capital  </t>
  </si>
  <si>
    <t xml:space="preserve">Software-Capital                   </t>
  </si>
  <si>
    <t>2002-03 Benefit</t>
  </si>
  <si>
    <t>2003-04 Benefit</t>
  </si>
  <si>
    <t>Bergman, Laura</t>
  </si>
  <si>
    <t>Alfonso, Anthony</t>
  </si>
  <si>
    <t>Computer Repair Total</t>
  </si>
  <si>
    <t>Staff Development Total</t>
  </si>
  <si>
    <t>Data Processing Services Total</t>
  </si>
  <si>
    <t xml:space="preserve">Telephone-SCAN                     </t>
  </si>
  <si>
    <t xml:space="preserve">Telephone-Toll                     </t>
  </si>
  <si>
    <t xml:space="preserve">Telephone-800 Usage                </t>
  </si>
  <si>
    <t xml:space="preserve">Telephone-Remote Assistance        </t>
  </si>
  <si>
    <t xml:space="preserve">Telephone-Cell Phone Usage         </t>
  </si>
  <si>
    <t>Total Telecom</t>
  </si>
  <si>
    <t>WIN 2K</t>
  </si>
  <si>
    <t>Office 2K</t>
  </si>
  <si>
    <t>ESRI</t>
  </si>
  <si>
    <t>GIS Hardware</t>
  </si>
  <si>
    <t>GIS Staff FTE</t>
  </si>
  <si>
    <t>Primary System</t>
  </si>
  <si>
    <t>SQL Serv</t>
  </si>
  <si>
    <t>Salaries &amp; Benefits total</t>
  </si>
  <si>
    <t>Software</t>
  </si>
  <si>
    <t>02/03</t>
  </si>
  <si>
    <t>03/04</t>
  </si>
  <si>
    <t>04/05</t>
  </si>
  <si>
    <t>05/06</t>
  </si>
  <si>
    <t>06/07</t>
  </si>
  <si>
    <t>From 341 spreadsheet</t>
  </si>
  <si>
    <t>SPSS</t>
  </si>
  <si>
    <t>RECWARE</t>
  </si>
  <si>
    <t>BLACKBAUD</t>
  </si>
  <si>
    <t>CARDINAL TRACKING</t>
  </si>
  <si>
    <t>REFRIGERANT DB</t>
  </si>
  <si>
    <t>FTR</t>
  </si>
  <si>
    <t>IMAGING</t>
  </si>
  <si>
    <t>INNOVATIVE INTERFACES</t>
  </si>
  <si>
    <t>NOLIJ</t>
  </si>
  <si>
    <t>WEB CHECKOUT</t>
  </si>
  <si>
    <t>PROSPECT INFO</t>
  </si>
  <si>
    <t>REDISCOVERY</t>
  </si>
  <si>
    <t>RMS</t>
  </si>
  <si>
    <t>RUFFALOCODY</t>
  </si>
  <si>
    <t>SAS</t>
  </si>
  <si>
    <t>HARDWARE</t>
  </si>
  <si>
    <t>from 341 spreadsheet</t>
  </si>
  <si>
    <t>total</t>
  </si>
  <si>
    <t>Hardware Repairs/Maintenance</t>
  </si>
  <si>
    <t>TSS REPAIR HRSx$48</t>
  </si>
  <si>
    <t>TSS Does not include support center cost</t>
  </si>
  <si>
    <t>Computer repair costs Maintenance contracts &amp; TSS hours x $48 not including Support Center</t>
  </si>
  <si>
    <t>(notes 1,2)</t>
  </si>
  <si>
    <t>Data Processing Services are DIS plus CIS Contracts</t>
  </si>
  <si>
    <t>General Notes:</t>
  </si>
  <si>
    <t>Specific Notes:</t>
  </si>
  <si>
    <t>Telecomm Projected figures are Telecomm budget *before* recharges</t>
  </si>
  <si>
    <t>Personal Computer Count is taken from analysis done to size our anti-virus software license</t>
  </si>
  <si>
    <t>Note 2: IT FTE, Salaries &amp; Benefits, and Professional Development figures are for cross-campus, not just C&amp;C; see "STAFF" file</t>
  </si>
  <si>
    <t>Note 3:  see "SERVERS" file</t>
  </si>
  <si>
    <t>Note 1:  beginning with 2003 ACTUALS, the hardware repairs/maintenance and software maintenance/development categories include figures from across campus, not just C&amp;C; see "MAINTENANCE" file for list</t>
  </si>
  <si>
    <t>Minimal GIS data provided because our use doesn't meet the "significant" criteria as outlined in DIS policy</t>
  </si>
  <si>
    <t>WIN2K</t>
  </si>
  <si>
    <t>Office 98</t>
  </si>
  <si>
    <t>ESRI/ArcInfo</t>
  </si>
  <si>
    <t>Planned number of replacements next year</t>
  </si>
  <si>
    <t>SMARTSOFT</t>
  </si>
  <si>
    <t>PROJECT OFFICE</t>
  </si>
  <si>
    <t>NEOPOST MAIL TRACK</t>
  </si>
  <si>
    <t>ITAS, ITSS AND COMPARABLE POSITIONS - 2004-05</t>
  </si>
  <si>
    <t>Job Title</t>
  </si>
  <si>
    <t>Gross</t>
  </si>
  <si>
    <t>Benefit</t>
  </si>
  <si>
    <t>Total</t>
  </si>
  <si>
    <t>Total Combined</t>
  </si>
  <si>
    <t>Inf Tch Applc 5</t>
  </si>
  <si>
    <t>Info Tech Spec 5</t>
  </si>
  <si>
    <t>Mgr Accounting</t>
  </si>
  <si>
    <t>Sys Ana Prog Sr</t>
  </si>
  <si>
    <t>Campus Web Mgr</t>
  </si>
  <si>
    <t>Info Tech Spec 3</t>
  </si>
  <si>
    <t>Med Main Tech 3</t>
  </si>
  <si>
    <t>German, Barbara</t>
  </si>
  <si>
    <t>Info Tech Spec 4</t>
  </si>
  <si>
    <t>Hill, Michael</t>
  </si>
  <si>
    <t>Media Main Tec 2</t>
  </si>
  <si>
    <t>Order Serv Coor</t>
  </si>
  <si>
    <t>Johnson, Debra</t>
  </si>
  <si>
    <t>Sys Prog Supv</t>
  </si>
  <si>
    <t>Info Spec II</t>
  </si>
  <si>
    <t>Kerr, Stephen</t>
  </si>
  <si>
    <t>Info  Tech Spec 3</t>
  </si>
  <si>
    <t>Inf Tchl  Sys 4</t>
  </si>
  <si>
    <t>Info  Tech Spec 4</t>
  </si>
  <si>
    <t>Dir Cmp Svs</t>
  </si>
  <si>
    <t>Web Edtr DB Mgr</t>
  </si>
  <si>
    <t>Mgr Hsg Tech</t>
  </si>
  <si>
    <t>Metcalf, Steven</t>
  </si>
  <si>
    <t>Mgr CALS System</t>
  </si>
  <si>
    <t>Lead Netwk Engr</t>
  </si>
  <si>
    <t>Inf Tchl  Sys 3</t>
  </si>
  <si>
    <t>Asst Dir ACSM</t>
  </si>
  <si>
    <t>Pollock, Joseph</t>
  </si>
  <si>
    <t>Sys Prog Sr</t>
  </si>
  <si>
    <t>Rensel, Robert</t>
  </si>
  <si>
    <t>Int Dir Cmp Svs</t>
  </si>
  <si>
    <t>Asst Dir EME</t>
  </si>
  <si>
    <t>Info Tech Spec 2</t>
  </si>
  <si>
    <t>Vaughn, Jocelyn</t>
  </si>
  <si>
    <t>Info Tech Spec 1</t>
  </si>
  <si>
    <t>Mgr Facilits IS</t>
  </si>
  <si>
    <t>Inf Tch Applc 4</t>
  </si>
  <si>
    <t>Grand Total</t>
  </si>
  <si>
    <t>ORG</t>
  </si>
  <si>
    <t>DESCRIPTION</t>
  </si>
  <si>
    <t>FOR</t>
  </si>
  <si>
    <t>DATE</t>
  </si>
  <si>
    <t>PO</t>
  </si>
  <si>
    <t>AMOUNT</t>
  </si>
  <si>
    <t>TRAVEL</t>
  </si>
  <si>
    <t>LOD/SUB</t>
  </si>
  <si>
    <t>EXPLORING USER REQUIREMENTS</t>
  </si>
  <si>
    <t>JOHNSON</t>
  </si>
  <si>
    <t>JUL 29, 2004</t>
  </si>
  <si>
    <t>ARNETT</t>
  </si>
  <si>
    <t>3D MOBILITY WORKSHOP</t>
  </si>
  <si>
    <t>STINSON</t>
  </si>
  <si>
    <t>JUL 13-15</t>
  </si>
  <si>
    <t>P-CARD</t>
  </si>
  <si>
    <t>SD WEST 2005 CONFERENCE</t>
  </si>
  <si>
    <t>BUSTETTER</t>
  </si>
  <si>
    <t>MAR 13-18, 2005</t>
  </si>
  <si>
    <t>P0006410</t>
  </si>
  <si>
    <t>METZLER</t>
  </si>
  <si>
    <t>AMX TRAINING</t>
  </si>
  <si>
    <t>FELIX</t>
  </si>
  <si>
    <t>DEC 7-9, 2004</t>
  </si>
  <si>
    <t>THAI</t>
  </si>
  <si>
    <t>EDUCAUSE</t>
  </si>
  <si>
    <t>KIRCHER</t>
  </si>
  <si>
    <t>OCT 19-22, 2004</t>
  </si>
  <si>
    <t>P0004494</t>
  </si>
  <si>
    <t>EXCHANGE SERVER</t>
  </si>
  <si>
    <t>DE VILLERS</t>
  </si>
  <si>
    <t>DEC 13-17, 2004</t>
  </si>
  <si>
    <t>P0005766</t>
  </si>
  <si>
    <t>ODTUG DESKTOP CONFERENCE</t>
  </si>
  <si>
    <t>JOHNSON, RAHN</t>
  </si>
  <si>
    <t>JAN 28, 2005</t>
  </si>
  <si>
    <t>SETA WEST</t>
  </si>
  <si>
    <t>NOV 7-9, 2004</t>
  </si>
  <si>
    <t>CHANDA</t>
  </si>
  <si>
    <t>ALFONSO</t>
  </si>
  <si>
    <t>RAHN</t>
  </si>
  <si>
    <t>BAIRD</t>
  </si>
  <si>
    <t>SUNGARD SUMMIT</t>
  </si>
  <si>
    <t>MAR 5-9, 2005</t>
  </si>
  <si>
    <t>P0004875</t>
  </si>
  <si>
    <t>GUTHOLM</t>
  </si>
  <si>
    <t>SYSTIMAX TRAINING</t>
  </si>
  <si>
    <t>KERR</t>
  </si>
  <si>
    <t>DEC 8-10, 2004</t>
  </si>
  <si>
    <t>P0005931</t>
  </si>
  <si>
    <t>SCHNEIDER</t>
  </si>
  <si>
    <t>CRUCIAL CONVERSATIONS</t>
  </si>
  <si>
    <t>RENSEL</t>
  </si>
  <si>
    <t>CASWELL</t>
  </si>
  <si>
    <t>JAN-MAR, 2005</t>
  </si>
  <si>
    <t>GRAYBAR TRADE SHOW</t>
  </si>
  <si>
    <t>FEB 9, 2005</t>
  </si>
  <si>
    <t>LINUX TRAINING</t>
  </si>
  <si>
    <t>CBT</t>
  </si>
  <si>
    <t>MAC OS X HELP DESK</t>
  </si>
  <si>
    <t>OHLINGER</t>
  </si>
  <si>
    <t>JAN 31-FEB 2, 2005</t>
  </si>
  <si>
    <t>P0006372</t>
  </si>
  <si>
    <t>MAC OS X PANTHER</t>
  </si>
  <si>
    <t>MCDST: EXAM PACK XP</t>
  </si>
  <si>
    <t>MICROSOFT TRAINING</t>
  </si>
  <si>
    <t>NOV 24, 2004</t>
  </si>
  <si>
    <t>NAEB NATIONAL</t>
  </si>
  <si>
    <t>ROBINSON</t>
  </si>
  <si>
    <t>MAY 7-13</t>
  </si>
  <si>
    <t>NAEB REGIONAL</t>
  </si>
  <si>
    <t>OCT 3-6, 2004</t>
  </si>
  <si>
    <t xml:space="preserve">NETWORK + </t>
  </si>
  <si>
    <t>OSP TRADE SHOW</t>
  </si>
  <si>
    <t>JANSSEN-TIMMEN</t>
  </si>
  <si>
    <t>NOV 16-18, 2004</t>
  </si>
  <si>
    <t>REED COLLEGE SEMINAR</t>
  </si>
  <si>
    <t>OCT 19, 2004</t>
  </si>
  <si>
    <t>SBE/NAB CONFERENCE</t>
  </si>
  <si>
    <t>APR 15-18</t>
  </si>
  <si>
    <t>VOICE OVER IP</t>
  </si>
  <si>
    <t>KABA ILCO MILLENIUM</t>
  </si>
  <si>
    <t>POLLUCK</t>
  </si>
  <si>
    <t>AUG-SEPT</t>
  </si>
  <si>
    <t>WIN SERVER 2000 RESOURCE KIT</t>
  </si>
  <si>
    <t>ALBERTSON</t>
  </si>
  <si>
    <t>WILD WILD WEST REGION</t>
  </si>
  <si>
    <t>KING</t>
  </si>
  <si>
    <t>MAR 6-9 2005</t>
  </si>
  <si>
    <t>NMC CONFERENCE</t>
  </si>
  <si>
    <t>GREENE</t>
  </si>
  <si>
    <t>JUN 14-17</t>
  </si>
  <si>
    <t>JUN 14-18</t>
  </si>
  <si>
    <t>NWACC CONFERENCE</t>
  </si>
  <si>
    <t>PIETRAS</t>
  </si>
  <si>
    <t>JUN 22-24</t>
  </si>
  <si>
    <t>APR 25=28</t>
  </si>
  <si>
    <t>CCNA BOOTCAMP</t>
  </si>
  <si>
    <t>P0006975</t>
  </si>
  <si>
    <t>JUN 13-17</t>
  </si>
  <si>
    <t>APR 15-19</t>
  </si>
  <si>
    <t>RED HAT LINUX</t>
  </si>
  <si>
    <t>ORR</t>
  </si>
  <si>
    <t>MAY 8-12</t>
  </si>
  <si>
    <t>NWS Tech</t>
  </si>
  <si>
    <t>Computer Repair 723407</t>
  </si>
  <si>
    <t>WIN 2003</t>
  </si>
  <si>
    <t>Office XP</t>
  </si>
  <si>
    <t>2002/2003 biennium</t>
  </si>
  <si>
    <t>2004/2005 biennium</t>
  </si>
  <si>
    <t>2006/2007 biennium</t>
  </si>
  <si>
    <t>Office 2003</t>
  </si>
  <si>
    <t>Network Infrastructure Total *</t>
  </si>
  <si>
    <t>Server Hardware Total *</t>
  </si>
  <si>
    <t>Desktop Computer Equipment *</t>
  </si>
  <si>
    <t>Multimedia Equipment Total *</t>
  </si>
  <si>
    <t>Total *</t>
  </si>
  <si>
    <t>Sakai Open Source Conference</t>
  </si>
  <si>
    <t>Julian Pietras</t>
  </si>
  <si>
    <t>Dec 7-9</t>
  </si>
  <si>
    <t>Pcard</t>
  </si>
  <si>
    <t>Educause</t>
  </si>
  <si>
    <t>Oct 17-22</t>
  </si>
  <si>
    <t>No Nonsense Adv for Success Proj</t>
  </si>
  <si>
    <t>Aug 23</t>
  </si>
  <si>
    <t>P0007855</t>
  </si>
  <si>
    <t>Barbara Caswell</t>
  </si>
  <si>
    <t>rensel,rahn,alfonso,gutholm,chanda,baird</t>
  </si>
  <si>
    <t>PSU Drupal Conference</t>
  </si>
  <si>
    <t>Aug 2</t>
  </si>
  <si>
    <t>SCT Banner API Creation &amp; Arch</t>
  </si>
  <si>
    <t>Debbie Johnson</t>
  </si>
  <si>
    <t>Nov 1</t>
  </si>
  <si>
    <t>P008976</t>
  </si>
  <si>
    <t>IOT 3/28</t>
  </si>
  <si>
    <t>A+ Certification Training</t>
  </si>
  <si>
    <t>Michael Hill, Rainer janssen-Timmen</t>
  </si>
  <si>
    <t>Sept 12 - 16</t>
  </si>
  <si>
    <t>P0008495</t>
  </si>
  <si>
    <t>NAEB Regional</t>
  </si>
  <si>
    <t>Marshall Robinson</t>
  </si>
  <si>
    <t>Sept 24 - 29</t>
  </si>
  <si>
    <t>Java Programming</t>
  </si>
  <si>
    <t>Ralph Arnett &amp; Tony Alfonso</t>
  </si>
  <si>
    <t>July 18 - 22</t>
  </si>
  <si>
    <t>P0008657</t>
  </si>
  <si>
    <t>Customer service</t>
  </si>
  <si>
    <t>Caswell, Robinson, Ohlinger, Schneider</t>
  </si>
  <si>
    <t>Feb 22</t>
  </si>
  <si>
    <t>P0009707</t>
  </si>
  <si>
    <t>PAC</t>
  </si>
  <si>
    <t>Robinson</t>
  </si>
  <si>
    <t>April 5-7</t>
  </si>
  <si>
    <t>Call Pilot training</t>
  </si>
  <si>
    <t>Richard Schneider</t>
  </si>
  <si>
    <t>April 23 - 28</t>
  </si>
  <si>
    <t>P0010044</t>
  </si>
  <si>
    <t>Meridian 1 &amp; Communications</t>
  </si>
  <si>
    <t>self-paced</t>
  </si>
  <si>
    <t>SD West</t>
  </si>
  <si>
    <t xml:space="preserve">Ralph Arnett </t>
  </si>
  <si>
    <t>Mar 12 - 18</t>
  </si>
  <si>
    <t>SCT Conference</t>
  </si>
  <si>
    <t>James Gutholm</t>
  </si>
  <si>
    <t>April 1 - 6</t>
  </si>
  <si>
    <t>intro to Programming</t>
  </si>
  <si>
    <t>Gary Ohlinger</t>
  </si>
  <si>
    <t>March 1</t>
  </si>
  <si>
    <t>P0010026</t>
  </si>
  <si>
    <t>VB Scripting</t>
  </si>
  <si>
    <t>March 7 - 8</t>
  </si>
  <si>
    <t>INNUA Conference</t>
  </si>
  <si>
    <t>Bob King</t>
  </si>
  <si>
    <t>June 11 - 14</t>
  </si>
  <si>
    <t>MS 2261 &amp; 2262 online class</t>
  </si>
  <si>
    <t>Jet Admin HP</t>
  </si>
  <si>
    <t>Steve Kerr</t>
  </si>
  <si>
    <t>MAC OS X  10 Support Essentials</t>
  </si>
  <si>
    <t>Nigel Jett</t>
  </si>
  <si>
    <t>April 12 - 14</t>
  </si>
  <si>
    <t>Spring PAC conference</t>
  </si>
  <si>
    <t>April 6 - 7</t>
  </si>
  <si>
    <t>Campus 2006 Technology</t>
  </si>
  <si>
    <t>Aaron Powell</t>
  </si>
  <si>
    <t>July 31 - Aug 3</t>
  </si>
  <si>
    <t>Software Requirements Develop</t>
  </si>
  <si>
    <t>Chanda, Baird, Rahn, Alfonso</t>
  </si>
  <si>
    <t>April 24 - 25</t>
  </si>
  <si>
    <t>P0010410</t>
  </si>
  <si>
    <t>Ajax Experience</t>
  </si>
  <si>
    <t>Isaac Overcast</t>
  </si>
  <si>
    <t>May 10 - 12</t>
  </si>
  <si>
    <t>Cisco Intro to Interconnecting NW dev</t>
  </si>
  <si>
    <t>Ken De Villers</t>
  </si>
  <si>
    <t>May 1 - 5</t>
  </si>
  <si>
    <t>P0010505</t>
  </si>
  <si>
    <t>Apple Certification Testing</t>
  </si>
  <si>
    <t>June 16</t>
  </si>
  <si>
    <t>A-19</t>
  </si>
  <si>
    <t>TRAIN MANAGE &amp; safety</t>
  </si>
  <si>
    <t>VXTracker</t>
  </si>
  <si>
    <t>Qwest PBX Monitor</t>
  </si>
  <si>
    <t>Circon LonWorks</t>
  </si>
  <si>
    <t>Atlas 2K</t>
  </si>
  <si>
    <t>KeyServer</t>
  </si>
  <si>
    <t>CounterSpy</t>
  </si>
  <si>
    <t>Whatsup gold</t>
  </si>
  <si>
    <t>EMPLOYEE NAME</t>
  </si>
  <si>
    <t>CLASS TITLE</t>
  </si>
  <si>
    <t>GROSS WAGES</t>
  </si>
  <si>
    <t>EMPLOYER COST</t>
  </si>
  <si>
    <t>TOTAL COSTS</t>
  </si>
  <si>
    <t>ALBERTSON, BETH</t>
  </si>
  <si>
    <t>INFO TECH SPEC5</t>
  </si>
  <si>
    <t>EMPLOYEE TOTALS</t>
  </si>
  <si>
    <t>ALFONSO, ANTONIO</t>
  </si>
  <si>
    <t>MGR ADMIN COMPU</t>
  </si>
  <si>
    <t>SR SYS ANAL/PRO</t>
  </si>
  <si>
    <t>ARNETT, RALPH L</t>
  </si>
  <si>
    <t>SYS ANA PROG SR</t>
  </si>
  <si>
    <t>BAIRD, DALE C.</t>
  </si>
  <si>
    <t>BERMAN, RAOUL A.</t>
  </si>
  <si>
    <t>INFO TECH SPEC3</t>
  </si>
  <si>
    <t>BOWERMAN, LUKE TODD</t>
  </si>
  <si>
    <t>INFO TECH SPEC4</t>
  </si>
  <si>
    <t>BUSTETTER, SUSAN M.</t>
  </si>
  <si>
    <t>CAMPUS WEB MGR</t>
  </si>
  <si>
    <t>CASWELL, BARBARA L</t>
  </si>
  <si>
    <t>INF TCHL SYS 4</t>
  </si>
  <si>
    <t>CHANDA, PARTHA</t>
  </si>
  <si>
    <t>DE VILLERS, KENNETH F.</t>
  </si>
  <si>
    <t>FELIX, JAMES A.</t>
  </si>
  <si>
    <t>MED MAIN TECH 3</t>
  </si>
  <si>
    <t>GIBBS, ROBERT D</t>
  </si>
  <si>
    <t>INF TCHL SYS 2</t>
  </si>
  <si>
    <t>INFO TECH SPEC2</t>
  </si>
  <si>
    <t>GREENE, AMY</t>
  </si>
  <si>
    <t>INF TCHL SYS 5</t>
  </si>
  <si>
    <t>GUTHOLM, JAMES</t>
  </si>
  <si>
    <t>HEMINWAY, RIP</t>
  </si>
  <si>
    <t>HILL, MICHAEL H.</t>
  </si>
  <si>
    <t>MEDIA MAIN TEC2</t>
  </si>
  <si>
    <t>JANSSEN-TIMMEN, RAINER H.</t>
  </si>
  <si>
    <t>ORDER SERV COOR</t>
  </si>
  <si>
    <t>JOHNSON, DEBRA M.</t>
  </si>
  <si>
    <t>KERR, STEPHEN R.</t>
  </si>
  <si>
    <t>KIM, JOANNE S.</t>
  </si>
  <si>
    <t>INFO TECH SPEC1</t>
  </si>
  <si>
    <t>KING, ROBERT D</t>
  </si>
  <si>
    <t>KNACKSTEDT, SYLYS</t>
  </si>
  <si>
    <t>WEB EDTR DB MGR</t>
  </si>
  <si>
    <t>MAR, ALEXANDER SHUI-SUN</t>
  </si>
  <si>
    <t>MATHIS, BRIAN E.</t>
  </si>
  <si>
    <t>MCGEE, JOHN F</t>
  </si>
  <si>
    <t>MCHUGH, NOEL A.</t>
  </si>
  <si>
    <t>MGR HSG TECH</t>
  </si>
  <si>
    <t>METCALF, STEVEN</t>
  </si>
  <si>
    <t>MGR CALS SYSTEM</t>
  </si>
  <si>
    <t>METZLER, DAVID</t>
  </si>
  <si>
    <t>LEAD NETWK ENGR</t>
  </si>
  <si>
    <t>NGUYEN, PHAN</t>
  </si>
  <si>
    <t>OHLINGER, GARY</t>
  </si>
  <si>
    <t>ORDWAY, ERIK</t>
  </si>
  <si>
    <t>ORR, SCOTT</t>
  </si>
  <si>
    <t>OVERCAST, ISAAC</t>
  </si>
  <si>
    <t>PIETRAS, JULIAN W.</t>
  </si>
  <si>
    <t>ASST DIR ACSM</t>
  </si>
  <si>
    <t>POLLOCK, JOSEPH</t>
  </si>
  <si>
    <t>SYS PROG SR</t>
  </si>
  <si>
    <t>POWELL, AARON L</t>
  </si>
  <si>
    <t>DIR COMP &amp; COMM</t>
  </si>
  <si>
    <t>RAHN, RANDALL H</t>
  </si>
  <si>
    <t>RENSEL, ROBERT J</t>
  </si>
  <si>
    <t>ROBINSON, G. MARSHALL</t>
  </si>
  <si>
    <t>BUYER II</t>
  </si>
  <si>
    <t>SAARI, ALBIN T.</t>
  </si>
  <si>
    <t>ASST DIR EME</t>
  </si>
  <si>
    <t>SCHNEIDER, RICHARD E.</t>
  </si>
  <si>
    <t>SICILIA, PEGGY OJALA</t>
  </si>
  <si>
    <t>SECRETARY LEAD</t>
  </si>
  <si>
    <t>STINSON, ELIZABETH A.</t>
  </si>
  <si>
    <t>SULLIVAN, LUVERSA</t>
  </si>
  <si>
    <t>THAI, TUNG THANH</t>
  </si>
  <si>
    <t>VAUGHN, JOCELYN</t>
  </si>
  <si>
    <t>WARD, FLETCHER</t>
  </si>
  <si>
    <t>WORLEY, ROBERT L</t>
  </si>
  <si>
    <t>MGR FACILITS IS</t>
  </si>
  <si>
    <t>ZEMAN, JENNIFER L</t>
  </si>
  <si>
    <t>SYS ANAL/PRO&amp;RE</t>
  </si>
  <si>
    <t>ZHANG, JONATHAN J</t>
  </si>
  <si>
    <t>REPORT TOTAL</t>
  </si>
  <si>
    <t>SECRETARY SENIOR</t>
  </si>
  <si>
    <t>BUYER III</t>
  </si>
  <si>
    <t>2008/2009 biennium</t>
  </si>
  <si>
    <t>TITLE</t>
  </si>
  <si>
    <t>00479M</t>
  </si>
  <si>
    <t>INFORMATION TECH SPEC 5</t>
  </si>
  <si>
    <t>000747</t>
  </si>
  <si>
    <t>MANAGER OF ADMIN COMPUTING</t>
  </si>
  <si>
    <t>000768</t>
  </si>
  <si>
    <t>SR SYSTEMS ANALYST PRGMR</t>
  </si>
  <si>
    <t>000759</t>
  </si>
  <si>
    <t>SENIOR SYS ANALYST/PROGRAM</t>
  </si>
  <si>
    <t>00479K</t>
  </si>
  <si>
    <t>INFORMATION TECH SPEC 3</t>
  </si>
  <si>
    <t>00479L</t>
  </si>
  <si>
    <t>INFORMATION TECH SPEC 4</t>
  </si>
  <si>
    <t>000349</t>
  </si>
  <si>
    <t>CAMPUS WEB MANAGER</t>
  </si>
  <si>
    <t>000761</t>
  </si>
  <si>
    <t>MGR MEDIA SERVICES</t>
  </si>
  <si>
    <t>CATES, WYATT D.</t>
  </si>
  <si>
    <t>00481B</t>
  </si>
  <si>
    <t>INFOR TECH TECHNICIAN 2</t>
  </si>
  <si>
    <t>CRAMER, MICHAEL A</t>
  </si>
  <si>
    <t>003581</t>
  </si>
  <si>
    <t>ELECTRONIC MEDIA PROD II</t>
  </si>
  <si>
    <t>CRAMTON, DAVID W.</t>
  </si>
  <si>
    <t>003523</t>
  </si>
  <si>
    <t>MEDIA TECHNICIAN LEAD</t>
  </si>
  <si>
    <t>003522</t>
  </si>
  <si>
    <t>MEDIA TECHNICIAN SUPV</t>
  </si>
  <si>
    <t>CROWLEY, LIN</t>
  </si>
  <si>
    <t>003531</t>
  </si>
  <si>
    <t>MEDIA MAINT. TECH. III</t>
  </si>
  <si>
    <t>FORD, KATHRYN E.</t>
  </si>
  <si>
    <t>GOLDENSTAR, ANGELA E</t>
  </si>
  <si>
    <t>000322</t>
  </si>
  <si>
    <t>MGR ACADEMIC COMPUTING</t>
  </si>
  <si>
    <t>003530</t>
  </si>
  <si>
    <t>MEDIA MAINT. TECH II</t>
  </si>
  <si>
    <t>005732</t>
  </si>
  <si>
    <t>ORDER SERVICES COORDINATOR</t>
  </si>
  <si>
    <t>00479I</t>
  </si>
  <si>
    <t>INFORMATION TECH SPEC 1</t>
  </si>
  <si>
    <t>JETT, NIGEL R</t>
  </si>
  <si>
    <t>00479J</t>
  </si>
  <si>
    <t>INFORMATION TECH SPEC 2</t>
  </si>
  <si>
    <t>KRUSE, AARON P.</t>
  </si>
  <si>
    <t>000760</t>
  </si>
  <si>
    <t>MANAGER HOUSING TECHNOLOGY</t>
  </si>
  <si>
    <t>000908</t>
  </si>
  <si>
    <t>CALS SYSTEM MANAGER</t>
  </si>
  <si>
    <t>000767</t>
  </si>
  <si>
    <t>LEAD NETWORK ENGINEER</t>
  </si>
  <si>
    <t>003529</t>
  </si>
  <si>
    <t>MEDIA MAINTENANCE TECH I</t>
  </si>
  <si>
    <t>MOBBS, MICHAEL W</t>
  </si>
  <si>
    <t>000757</t>
  </si>
  <si>
    <t>SENIOR SYSTEMS PROGRAMMER</t>
  </si>
  <si>
    <t>000218</t>
  </si>
  <si>
    <t>DIR COMPUTING AND COMMUNIC</t>
  </si>
  <si>
    <t>RANDLETTE, PETER</t>
  </si>
  <si>
    <t>003582</t>
  </si>
  <si>
    <t>ELECTRONIC MEDIA PRO. LEAD</t>
  </si>
  <si>
    <t>000784</t>
  </si>
  <si>
    <t>TECHNICAL SUPPORT SERV MGR</t>
  </si>
  <si>
    <t>RICHARDSON, RYAN J</t>
  </si>
  <si>
    <t>003122</t>
  </si>
  <si>
    <t>000321</t>
  </si>
  <si>
    <t>SCHLESSELMAN, DIANA M</t>
  </si>
  <si>
    <t>00100O</t>
  </si>
  <si>
    <t>SHAFER, SARA M</t>
  </si>
  <si>
    <t>STEWART, GREGORY B.</t>
  </si>
  <si>
    <t>VERGARA, ZENAIDA T.</t>
  </si>
  <si>
    <t>000782</t>
  </si>
  <si>
    <t>MGR FACILITIES INFO SYSTEM</t>
  </si>
  <si>
    <t>000776</t>
  </si>
  <si>
    <t>SCIEN SYS ANAL/PROG &amp; RES</t>
  </si>
  <si>
    <t>ZEMAN, LEE C</t>
  </si>
  <si>
    <t>TOTALS</t>
  </si>
  <si>
    <t>JOB CLASS CODE</t>
  </si>
  <si>
    <t>EMPLOYER COSTS</t>
  </si>
  <si>
    <t>TOTAL IT FTE = 59</t>
  </si>
  <si>
    <t xml:space="preserve">Photo Equipment-Inventoried    </t>
  </si>
  <si>
    <t xml:space="preserve">Photo Equipment-Capital    </t>
  </si>
  <si>
    <t xml:space="preserve">Radio Equipment-Inventoried    </t>
  </si>
  <si>
    <t xml:space="preserve">Radio Equipment-Capital    </t>
  </si>
  <si>
    <t>Office Equipment - Not Inventoried</t>
  </si>
  <si>
    <t>Office Equipment - Inventoried</t>
  </si>
  <si>
    <t>Office Equipment - Capital</t>
  </si>
  <si>
    <t>Photo Equipment Total*</t>
  </si>
  <si>
    <t>Radio Equipment Total*</t>
  </si>
  <si>
    <t>Office Equipment Total*</t>
  </si>
  <si>
    <t>Software Total</t>
  </si>
  <si>
    <t>TRAINING (CCTRAN)</t>
  </si>
  <si>
    <t>REGISTRATION</t>
  </si>
  <si>
    <t>Campus Technology Conference</t>
  </si>
  <si>
    <t>Jul 31-Aug 3</t>
  </si>
  <si>
    <t>Travel only</t>
  </si>
  <si>
    <t>SETA West</t>
  </si>
  <si>
    <t>Ralph Arnett</t>
  </si>
  <si>
    <t>Nov 6-7</t>
  </si>
  <si>
    <t>P-Card</t>
  </si>
  <si>
    <t>Randy Rahn</t>
  </si>
  <si>
    <t>Partha Chanda</t>
  </si>
  <si>
    <t>Tony Alfonso</t>
  </si>
  <si>
    <t>Dale Baird</t>
  </si>
  <si>
    <t>NAEP &amp; Procurement Academy</t>
  </si>
  <si>
    <t>Sept 30 - Oct 6</t>
  </si>
  <si>
    <t>Deducted $500 scholarship from registration</t>
  </si>
  <si>
    <t>Purchasing Affairs Meeting</t>
  </si>
  <si>
    <t>Apr 4-6</t>
  </si>
  <si>
    <t>NW Computer Science Conference</t>
  </si>
  <si>
    <t>Oct 6-7</t>
  </si>
  <si>
    <t>P0011988</t>
  </si>
  <si>
    <t>NMC Online Conference</t>
  </si>
  <si>
    <t>Rob Rensel</t>
  </si>
  <si>
    <t>Oct 24</t>
  </si>
  <si>
    <t>GA Tradeshow &amp; Training</t>
  </si>
  <si>
    <t xml:space="preserve">Marshall Robinson/Rainer </t>
  </si>
  <si>
    <t>Nov 1-2</t>
  </si>
  <si>
    <t>Oct 7</t>
  </si>
  <si>
    <t>A19</t>
  </si>
  <si>
    <t>inc</t>
  </si>
  <si>
    <t>Sept 16</t>
  </si>
  <si>
    <t>Scrummaster Certification</t>
  </si>
  <si>
    <t>July 18-19</t>
  </si>
  <si>
    <t>Writing Documents in Plain Talk</t>
  </si>
  <si>
    <t>Oct 13</t>
  </si>
  <si>
    <t>P11663</t>
  </si>
  <si>
    <t>Internet2, K20 Informational Conference</t>
  </si>
  <si>
    <t>Jan 8</t>
  </si>
  <si>
    <t>SunGard Summit 2007</t>
  </si>
  <si>
    <t>Mar 18 - 22</t>
  </si>
  <si>
    <t>Mar 18 - 24</t>
  </si>
  <si>
    <t>Beth Albertson</t>
  </si>
  <si>
    <t>Mar 18 - 23</t>
  </si>
  <si>
    <t>Web Design World</t>
  </si>
  <si>
    <t>Beth Stinson</t>
  </si>
  <si>
    <t>Mar 26 - 28</t>
  </si>
  <si>
    <t>LabMan 2007</t>
  </si>
  <si>
    <t>Scott Orr</t>
  </si>
  <si>
    <t>June 18-20</t>
  </si>
  <si>
    <t>RH131 Red Hat Linux Administration</t>
  </si>
  <si>
    <t>Amy Greene</t>
  </si>
  <si>
    <t>July 23-26</t>
  </si>
  <si>
    <t>P0013733</t>
  </si>
  <si>
    <t>Thinking in Sets SQL</t>
  </si>
  <si>
    <t>Randy, Dale, Ralph, Beth, Dave</t>
  </si>
  <si>
    <t>May 17</t>
  </si>
  <si>
    <r>
      <t>Jonathan</t>
    </r>
    <r>
      <rPr>
        <sz val="10"/>
        <rFont val="Arial"/>
        <family val="0"/>
      </rPr>
      <t xml:space="preserve"> Tony</t>
    </r>
  </si>
  <si>
    <t>Webucation PHP online intructor led</t>
  </si>
  <si>
    <t>John McGee</t>
  </si>
  <si>
    <t>June 13-15</t>
  </si>
  <si>
    <t>WACUBO</t>
  </si>
  <si>
    <t>May 5-9</t>
  </si>
  <si>
    <t>IT Project Management Overview</t>
  </si>
  <si>
    <t>Cramer, Caswell, Schneider, Jett</t>
  </si>
  <si>
    <t>June 12-13</t>
  </si>
  <si>
    <t>P0014052</t>
  </si>
  <si>
    <t>Dreamweaver Level 1</t>
  </si>
  <si>
    <t>June 6-7</t>
  </si>
  <si>
    <t>P0013997</t>
  </si>
  <si>
    <t>Security +</t>
  </si>
  <si>
    <t>June 25-29</t>
  </si>
  <si>
    <t>VB2005 Level 1</t>
  </si>
  <si>
    <t>June 19-21</t>
  </si>
  <si>
    <t>Windows Vista Client</t>
  </si>
  <si>
    <t>Tung Thai, Gary Ohlinger</t>
  </si>
  <si>
    <t>AV Assotiate Certification - Extron CBT</t>
  </si>
  <si>
    <t>Mobbs, Hill, Felix</t>
  </si>
  <si>
    <t>June 12-Sept 11</t>
  </si>
  <si>
    <t>Sencore Digital Audio Training</t>
  </si>
  <si>
    <t>Mobbs, Hill, Felix, Rensel</t>
  </si>
  <si>
    <t>June 7</t>
  </si>
  <si>
    <t>Mac OS X Server Training</t>
  </si>
  <si>
    <t>Cramer, Schneider</t>
  </si>
  <si>
    <t>July 16-20</t>
  </si>
  <si>
    <t>Pacific NW Digital Gov Summit</t>
  </si>
  <si>
    <t>June 28-29</t>
  </si>
  <si>
    <t>EQUIPMENT (CCEQUP)</t>
  </si>
  <si>
    <t>01/02</t>
  </si>
  <si>
    <t>ACTIVE NETWORK</t>
  </si>
  <si>
    <t>cso Interfase Career</t>
  </si>
  <si>
    <t>Radioworks</t>
  </si>
  <si>
    <t>Sexual Harrasment training</t>
  </si>
  <si>
    <t>Research systems idl</t>
  </si>
  <si>
    <t>Risk</t>
  </si>
  <si>
    <t>AS OF August 2007</t>
  </si>
  <si>
    <t>For consistency year-to-year, this list only includes production servers that are used to serve business or end user (faculty, Student, and Staff) needs. For example, transient test systems or pre-production staging environments that will eventually replace productions systems are not included. Systems such as monitoring software which may as well be running on a workstation but happens to be running on older "server" hardware in the machine room were not included.</t>
  </si>
  <si>
    <t>The list does not included purpose built infrastructure appliances such as SAN storage processors or network appliances that might happen to be running commercial operating system products.</t>
  </si>
  <si>
    <t>The list also does not include systems that are part of academic research and experimental projects such servers in the scidb lab, streaming media experiments, etc. CAL and academic computing systems that are used to serve business or end user needs such as CAL domain controllers and file servers, etc are included.</t>
  </si>
  <si>
    <t>2010/2011 biennium</t>
  </si>
  <si>
    <t>Total Agency FTE does not include students or non student temps -  includes only faculty and staff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</si>
</sst>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8">
    <font>
      <sz val="10"/>
      <name val="Arial"/>
      <family val="0"/>
    </font>
    <font>
      <sz val="12"/>
      <name val="Arial"/>
      <family val="2"/>
    </font>
    <font>
      <b/>
      <sz val="10"/>
      <name val="Arial"/>
      <family val="2"/>
    </font>
    <font>
      <b/>
      <sz val="10"/>
      <color indexed="10"/>
      <name val="Arial"/>
      <family val="2"/>
    </font>
    <font>
      <b/>
      <sz val="8"/>
      <color indexed="8"/>
      <name val="Arial"/>
      <family val="0"/>
    </font>
    <font>
      <sz val="8"/>
      <color indexed="8"/>
      <name val="Arial"/>
      <family val="0"/>
    </font>
    <font>
      <b/>
      <sz val="8"/>
      <color indexed="8"/>
      <name val="Times New Roman"/>
      <family val="0"/>
    </font>
    <font>
      <sz val="8"/>
      <color indexed="8"/>
      <name val="Times New Roman"/>
      <family val="0"/>
    </font>
    <font>
      <sz val="10"/>
      <color indexed="8"/>
      <name val="Arial"/>
      <family val="2"/>
    </font>
    <font>
      <sz val="8"/>
      <name val="Arial"/>
      <family val="0"/>
    </font>
    <font>
      <sz val="10"/>
      <color indexed="10"/>
      <name val="Arial"/>
      <family val="0"/>
    </font>
    <font>
      <strike/>
      <sz val="10"/>
      <color indexed="10"/>
      <name val="Arial"/>
      <family val="0"/>
    </font>
    <font>
      <sz val="10"/>
      <name val="Times New Roman"/>
      <family val="1"/>
    </font>
    <font>
      <b/>
      <sz val="10"/>
      <color indexed="8"/>
      <name val="Times New Roman"/>
      <family val="1"/>
    </font>
    <font>
      <sz val="10"/>
      <color indexed="8"/>
      <name val="Times New Roman"/>
      <family val="1"/>
    </font>
    <font>
      <b/>
      <sz val="10"/>
      <name val="Times New Roman"/>
      <family val="1"/>
    </font>
    <font>
      <b/>
      <sz val="10"/>
      <color indexed="10"/>
      <name val="Times New Roman"/>
      <family val="1"/>
    </font>
    <font>
      <strike/>
      <sz val="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2"/>
        <bgColor indexed="64"/>
      </patternFill>
    </fill>
  </fills>
  <borders count="15">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double"/>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double">
        <color indexed="10"/>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Alignment="1">
      <alignment horizontal="center"/>
    </xf>
    <xf numFmtId="0" fontId="1" fillId="0" borderId="0" xfId="0" applyFont="1" applyAlignment="1">
      <alignment/>
    </xf>
    <xf numFmtId="14" fontId="0" fillId="0" borderId="0" xfId="0" applyNumberFormat="1" applyAlignment="1">
      <alignment/>
    </xf>
    <xf numFmtId="44" fontId="0" fillId="0" borderId="0" xfId="17" applyAlignment="1">
      <alignment/>
    </xf>
    <xf numFmtId="44" fontId="0" fillId="0" borderId="0" xfId="0" applyNumberFormat="1" applyAlignment="1">
      <alignment/>
    </xf>
    <xf numFmtId="1" fontId="0" fillId="0" borderId="0" xfId="0" applyNumberFormat="1" applyAlignment="1">
      <alignment/>
    </xf>
    <xf numFmtId="0" fontId="0" fillId="0" borderId="0" xfId="0" applyNumberFormat="1" applyAlignment="1">
      <alignment horizontal="center"/>
    </xf>
    <xf numFmtId="0" fontId="0" fillId="0" borderId="0" xfId="17" applyNumberFormat="1" applyAlignment="1">
      <alignment horizontal="center"/>
    </xf>
    <xf numFmtId="0" fontId="0" fillId="0" borderId="0" xfId="0" applyFont="1" applyAlignment="1">
      <alignment horizontal="center"/>
    </xf>
    <xf numFmtId="44" fontId="0" fillId="0" borderId="0" xfId="17" applyAlignment="1">
      <alignment horizontal="center"/>
    </xf>
    <xf numFmtId="44" fontId="0" fillId="0" borderId="0" xfId="17" applyFont="1" applyAlignment="1">
      <alignment/>
    </xf>
    <xf numFmtId="0" fontId="2" fillId="0" borderId="0" xfId="0" applyFont="1" applyAlignment="1">
      <alignment/>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right"/>
    </xf>
    <xf numFmtId="49" fontId="0" fillId="0" borderId="0" xfId="0" applyNumberFormat="1" applyAlignment="1">
      <alignment/>
    </xf>
    <xf numFmtId="0" fontId="0" fillId="0" borderId="0" xfId="0" applyAlignment="1">
      <alignment horizontal="right"/>
    </xf>
    <xf numFmtId="3" fontId="0" fillId="0" borderId="0" xfId="0" applyNumberFormat="1" applyAlignment="1">
      <alignment/>
    </xf>
    <xf numFmtId="3" fontId="0" fillId="0" borderId="0" xfId="17" applyNumberFormat="1" applyAlignment="1">
      <alignment/>
    </xf>
    <xf numFmtId="3" fontId="0" fillId="0" borderId="0" xfId="17" applyNumberFormat="1" applyFont="1" applyAlignment="1">
      <alignment/>
    </xf>
    <xf numFmtId="0" fontId="3" fillId="0" borderId="0" xfId="0" applyFont="1" applyAlignment="1">
      <alignment horizontal="center"/>
    </xf>
    <xf numFmtId="3" fontId="0" fillId="2" borderId="0" xfId="0" applyNumberFormat="1" applyFill="1" applyAlignment="1">
      <alignment/>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49" fontId="0" fillId="0" borderId="0" xfId="0" applyNumberFormat="1" applyAlignment="1">
      <alignment horizontal="left"/>
    </xf>
    <xf numFmtId="2" fontId="0" fillId="0" borderId="0" xfId="0" applyNumberFormat="1" applyAlignment="1">
      <alignment horizontal="right"/>
    </xf>
    <xf numFmtId="2" fontId="0" fillId="0" borderId="0" xfId="0" applyNumberFormat="1" applyAlignment="1">
      <alignment/>
    </xf>
    <xf numFmtId="0" fontId="5" fillId="0" borderId="0" xfId="0" applyFont="1" applyBorder="1" applyAlignment="1">
      <alignment/>
    </xf>
    <xf numFmtId="0" fontId="6" fillId="0" borderId="0" xfId="0" applyFont="1" applyFill="1" applyBorder="1" applyAlignment="1">
      <alignment horizontal="left"/>
    </xf>
    <xf numFmtId="0" fontId="7" fillId="0" borderId="0" xfId="0" applyFont="1" applyFill="1" applyBorder="1" applyAlignment="1">
      <alignment horizontal="left"/>
    </xf>
    <xf numFmtId="2"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0" fontId="4" fillId="0" borderId="0" xfId="0" applyFont="1" applyBorder="1" applyAlignment="1">
      <alignment/>
    </xf>
    <xf numFmtId="2" fontId="4" fillId="0" borderId="0" xfId="0" applyNumberFormat="1" applyFont="1" applyFill="1" applyBorder="1" applyAlignment="1">
      <alignment horizontal="right"/>
    </xf>
    <xf numFmtId="0" fontId="4" fillId="0" borderId="0" xfId="0" applyNumberFormat="1" applyFont="1" applyFill="1" applyBorder="1" applyAlignment="1">
      <alignment horizontal="right"/>
    </xf>
    <xf numFmtId="0" fontId="4" fillId="0" borderId="0" xfId="0" applyFont="1" applyBorder="1" applyAlignment="1">
      <alignment/>
    </xf>
    <xf numFmtId="2" fontId="5" fillId="0" borderId="0" xfId="0" applyNumberFormat="1" applyFont="1" applyBorder="1" applyAlignment="1">
      <alignment/>
    </xf>
    <xf numFmtId="2" fontId="4" fillId="0" borderId="0" xfId="0" applyNumberFormat="1" applyFont="1" applyBorder="1" applyAlignment="1">
      <alignment/>
    </xf>
    <xf numFmtId="2" fontId="8" fillId="0" borderId="0" xfId="0" applyNumberFormat="1" applyFont="1" applyBorder="1" applyAlignment="1">
      <alignment/>
    </xf>
    <xf numFmtId="0" fontId="4" fillId="0" borderId="0" xfId="0" applyFont="1" applyFill="1" applyBorder="1" applyAlignment="1">
      <alignment horizontal="left"/>
    </xf>
    <xf numFmtId="2" fontId="4" fillId="0" borderId="0" xfId="0" applyNumberFormat="1" applyFont="1" applyFill="1" applyBorder="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7" fillId="0" borderId="0" xfId="0" applyFont="1" applyAlignment="1">
      <alignment/>
    </xf>
    <xf numFmtId="0" fontId="13" fillId="3" borderId="1" xfId="0"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3" fontId="13" fillId="3" borderId="1" xfId="0" applyNumberFormat="1" applyFont="1" applyFill="1" applyBorder="1" applyAlignment="1">
      <alignment horizontal="center" vertical="center" wrapText="1"/>
    </xf>
    <xf numFmtId="0" fontId="14" fillId="0" borderId="2" xfId="0" applyFont="1" applyFill="1" applyBorder="1" applyAlignment="1">
      <alignment horizontal="center" wrapText="1"/>
    </xf>
    <xf numFmtId="0" fontId="14" fillId="0" borderId="2" xfId="0" applyFont="1" applyFill="1" applyBorder="1" applyAlignment="1">
      <alignment wrapText="1"/>
    </xf>
    <xf numFmtId="0" fontId="14" fillId="0" borderId="2" xfId="0" applyFont="1" applyFill="1" applyBorder="1" applyAlignment="1">
      <alignment horizontal="left" wrapText="1"/>
    </xf>
    <xf numFmtId="4" fontId="14" fillId="0" borderId="2" xfId="0" applyNumberFormat="1" applyFont="1" applyFill="1" applyBorder="1" applyAlignment="1">
      <alignment horizontal="right" wrapText="1"/>
    </xf>
    <xf numFmtId="43" fontId="14" fillId="0" borderId="2" xfId="0" applyNumberFormat="1" applyFont="1" applyFill="1" applyBorder="1" applyAlignment="1">
      <alignment horizontal="right" wrapText="1"/>
    </xf>
    <xf numFmtId="0" fontId="14" fillId="0" borderId="3" xfId="0" applyFont="1" applyFill="1" applyBorder="1" applyAlignment="1">
      <alignment horizontal="center" wrapText="1"/>
    </xf>
    <xf numFmtId="0" fontId="14" fillId="0" borderId="3" xfId="0" applyFont="1" applyFill="1" applyBorder="1" applyAlignment="1">
      <alignment wrapText="1"/>
    </xf>
    <xf numFmtId="0" fontId="14" fillId="0" borderId="3" xfId="0" applyFont="1" applyFill="1" applyBorder="1" applyAlignment="1">
      <alignment horizontal="left" wrapText="1"/>
    </xf>
    <xf numFmtId="4" fontId="14" fillId="0" borderId="3" xfId="0" applyNumberFormat="1" applyFont="1" applyFill="1" applyBorder="1" applyAlignment="1">
      <alignment horizontal="right" wrapText="1"/>
    </xf>
    <xf numFmtId="43" fontId="14" fillId="0" borderId="3" xfId="0" applyNumberFormat="1" applyFont="1" applyFill="1" applyBorder="1" applyAlignment="1">
      <alignment horizontal="right" wrapText="1"/>
    </xf>
    <xf numFmtId="0" fontId="14" fillId="0" borderId="4" xfId="0" applyFont="1" applyFill="1" applyBorder="1" applyAlignment="1">
      <alignment horizontal="center" wrapText="1"/>
    </xf>
    <xf numFmtId="0" fontId="14" fillId="0" borderId="4" xfId="0" applyFont="1" applyFill="1" applyBorder="1" applyAlignment="1">
      <alignment wrapText="1"/>
    </xf>
    <xf numFmtId="0" fontId="14" fillId="0" borderId="4" xfId="0" applyFont="1" applyFill="1" applyBorder="1" applyAlignment="1">
      <alignment horizontal="left" wrapText="1"/>
    </xf>
    <xf numFmtId="4" fontId="14" fillId="0" borderId="4" xfId="0" applyNumberFormat="1" applyFont="1" applyFill="1" applyBorder="1" applyAlignment="1">
      <alignment horizontal="right" wrapText="1"/>
    </xf>
    <xf numFmtId="43" fontId="14" fillId="0" borderId="4" xfId="0" applyNumberFormat="1" applyFont="1" applyFill="1" applyBorder="1" applyAlignment="1">
      <alignment horizontal="right" wrapText="1"/>
    </xf>
    <xf numFmtId="0" fontId="14" fillId="0" borderId="0" xfId="0" applyFont="1" applyAlignment="1">
      <alignment/>
    </xf>
    <xf numFmtId="0" fontId="13" fillId="0" borderId="0" xfId="0" applyFont="1" applyAlignment="1">
      <alignment horizontal="right"/>
    </xf>
    <xf numFmtId="44" fontId="13" fillId="0" borderId="0" xfId="0" applyNumberFormat="1" applyFont="1" applyAlignment="1">
      <alignment horizontal="right"/>
    </xf>
    <xf numFmtId="4" fontId="14" fillId="0" borderId="5" xfId="0" applyNumberFormat="1" applyFont="1" applyFill="1" applyBorder="1" applyAlignment="1">
      <alignment horizontal="right" wrapText="1"/>
    </xf>
    <xf numFmtId="43" fontId="14" fillId="0" borderId="5" xfId="0" applyNumberFormat="1" applyFont="1" applyFill="1" applyBorder="1" applyAlignment="1">
      <alignment horizontal="right" wrapText="1"/>
    </xf>
    <xf numFmtId="0" fontId="15" fillId="4" borderId="1" xfId="0" applyFont="1" applyFill="1" applyBorder="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0" fontId="7" fillId="0" borderId="0" xfId="0" applyFont="1" applyAlignment="1">
      <alignment horizontal="center"/>
    </xf>
    <xf numFmtId="0" fontId="16" fillId="0" borderId="6" xfId="0" applyFont="1" applyBorder="1" applyAlignment="1">
      <alignment horizontal="center"/>
    </xf>
    <xf numFmtId="0" fontId="16" fillId="0" borderId="2" xfId="0" applyFont="1" applyBorder="1" applyAlignment="1">
      <alignment horizontal="center"/>
    </xf>
    <xf numFmtId="0" fontId="16" fillId="0" borderId="7" xfId="0" applyFont="1" applyBorder="1" applyAlignment="1">
      <alignment horizontal="center"/>
    </xf>
    <xf numFmtId="0" fontId="16" fillId="0" borderId="4" xfId="0" applyFont="1" applyBorder="1" applyAlignment="1">
      <alignment horizontal="center"/>
    </xf>
    <xf numFmtId="4" fontId="0" fillId="0" borderId="0" xfId="0" applyNumberFormat="1" applyAlignment="1">
      <alignment/>
    </xf>
    <xf numFmtId="0" fontId="0" fillId="0" borderId="0" xfId="0" applyFont="1" applyAlignment="1">
      <alignment/>
    </xf>
    <xf numFmtId="0" fontId="0" fillId="0" borderId="0" xfId="0" applyFont="1" applyAlignment="1">
      <alignment horizontal="left"/>
    </xf>
    <xf numFmtId="0" fontId="0" fillId="0" borderId="0" xfId="0" applyAlignment="1">
      <alignment/>
    </xf>
    <xf numFmtId="49" fontId="0" fillId="0" borderId="0" xfId="0" applyNumberFormat="1" applyAlignment="1">
      <alignment/>
    </xf>
    <xf numFmtId="0" fontId="0" fillId="0" borderId="0" xfId="0" applyAlignment="1">
      <alignment wrapText="1"/>
    </xf>
    <xf numFmtId="0" fontId="17" fillId="0" borderId="0" xfId="0" applyFont="1" applyAlignment="1">
      <alignment horizontal="left"/>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ill="1" applyBorder="1" applyAlignment="1">
      <alignment horizontal="center"/>
    </xf>
    <xf numFmtId="0" fontId="16" fillId="0" borderId="0" xfId="0" applyFont="1" applyAlignment="1">
      <alignment horizontal="center"/>
    </xf>
    <xf numFmtId="2"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46"/>
  <sheetViews>
    <sheetView tabSelected="1" zoomScale="75" zoomScaleNormal="75" workbookViewId="0" topLeftCell="E1">
      <selection activeCell="R21" sqref="R21"/>
    </sheetView>
  </sheetViews>
  <sheetFormatPr defaultColWidth="9.140625" defaultRowHeight="12.75"/>
  <cols>
    <col min="1" max="1" width="27.7109375" style="0" customWidth="1"/>
    <col min="3" max="3" width="6.421875" style="0" customWidth="1"/>
    <col min="5" max="5" width="6.140625" style="0" customWidth="1"/>
    <col min="6" max="6" width="9.421875" style="0" customWidth="1"/>
    <col min="7" max="7" width="9.57421875" style="0" customWidth="1"/>
    <col min="8" max="8" width="9.7109375" style="0" customWidth="1"/>
    <col min="9" max="9" width="10.7109375" style="0" customWidth="1"/>
    <col min="15" max="15" width="10.7109375" style="0" bestFit="1" customWidth="1"/>
    <col min="17" max="17" width="11.140625" style="0" customWidth="1"/>
  </cols>
  <sheetData>
    <row r="1" spans="6:25" ht="13.5" thickBot="1">
      <c r="F1" s="90" t="s">
        <v>363</v>
      </c>
      <c r="G1" s="91"/>
      <c r="H1" s="91"/>
      <c r="I1" s="92"/>
      <c r="J1" s="90" t="s">
        <v>364</v>
      </c>
      <c r="K1" s="91"/>
      <c r="L1" s="91"/>
      <c r="M1" s="92"/>
      <c r="N1" s="90" t="s">
        <v>365</v>
      </c>
      <c r="O1" s="91"/>
      <c r="P1" s="91"/>
      <c r="Q1" s="92"/>
      <c r="R1" s="90" t="s">
        <v>548</v>
      </c>
      <c r="S1" s="91"/>
      <c r="T1" s="91"/>
      <c r="U1" s="92"/>
      <c r="V1" s="86" t="s">
        <v>738</v>
      </c>
      <c r="W1" s="87"/>
      <c r="X1" s="87"/>
      <c r="Y1" s="88"/>
    </row>
    <row r="2" spans="2:25" ht="13.5" thickTop="1">
      <c r="B2" s="85">
        <v>2000</v>
      </c>
      <c r="C2" s="85"/>
      <c r="D2" s="85">
        <v>2001</v>
      </c>
      <c r="E2" s="85"/>
      <c r="F2" s="85">
        <v>2002</v>
      </c>
      <c r="G2" s="85"/>
      <c r="H2" s="85">
        <v>2003</v>
      </c>
      <c r="I2" s="85"/>
      <c r="J2" s="85">
        <v>2004</v>
      </c>
      <c r="K2" s="85"/>
      <c r="L2" s="85">
        <v>2005</v>
      </c>
      <c r="M2" s="85"/>
      <c r="N2" s="85">
        <v>2006</v>
      </c>
      <c r="O2" s="85"/>
      <c r="P2" s="93">
        <v>2007</v>
      </c>
      <c r="Q2" s="93"/>
      <c r="R2" s="85">
        <v>2008</v>
      </c>
      <c r="S2" s="85"/>
      <c r="T2" s="93">
        <v>2009</v>
      </c>
      <c r="U2" s="93"/>
      <c r="V2" s="85">
        <v>2010</v>
      </c>
      <c r="W2" s="85"/>
      <c r="X2" s="89">
        <v>2011</v>
      </c>
      <c r="Y2" s="89"/>
    </row>
    <row r="3" spans="1:25" s="1" customFormat="1" ht="12.75">
      <c r="A3" s="21" t="s">
        <v>734</v>
      </c>
      <c r="B3" s="1" t="s">
        <v>0</v>
      </c>
      <c r="C3" s="1" t="s">
        <v>1</v>
      </c>
      <c r="D3" s="1" t="s">
        <v>0</v>
      </c>
      <c r="E3" s="1" t="s">
        <v>1</v>
      </c>
      <c r="F3" s="1" t="s">
        <v>0</v>
      </c>
      <c r="G3" s="1" t="s">
        <v>1</v>
      </c>
      <c r="H3" s="1" t="s">
        <v>0</v>
      </c>
      <c r="I3" s="1" t="s">
        <v>1</v>
      </c>
      <c r="J3" s="1" t="s">
        <v>0</v>
      </c>
      <c r="K3" s="1" t="s">
        <v>1</v>
      </c>
      <c r="L3" s="1" t="s">
        <v>0</v>
      </c>
      <c r="M3" s="1" t="s">
        <v>1</v>
      </c>
      <c r="N3" s="1" t="s">
        <v>0</v>
      </c>
      <c r="O3" s="1" t="s">
        <v>1</v>
      </c>
      <c r="P3" s="1" t="s">
        <v>0</v>
      </c>
      <c r="Q3" s="1" t="s">
        <v>1</v>
      </c>
      <c r="R3" s="1" t="s">
        <v>0</v>
      </c>
      <c r="S3" s="1" t="s">
        <v>1</v>
      </c>
      <c r="T3" s="1" t="s">
        <v>0</v>
      </c>
      <c r="U3" s="1" t="s">
        <v>1</v>
      </c>
      <c r="V3" s="1" t="s">
        <v>0</v>
      </c>
      <c r="W3" s="1" t="s">
        <v>1</v>
      </c>
      <c r="X3" s="1" t="s">
        <v>0</v>
      </c>
      <c r="Y3" s="1" t="s">
        <v>1</v>
      </c>
    </row>
    <row r="4" ht="12.75">
      <c r="I4" t="s">
        <v>194</v>
      </c>
    </row>
    <row r="6" spans="1:22" ht="12.75">
      <c r="A6" t="s">
        <v>2</v>
      </c>
      <c r="B6" s="18">
        <v>1413004</v>
      </c>
      <c r="C6" s="18"/>
      <c r="D6" s="18">
        <v>1413004</v>
      </c>
      <c r="E6" s="18"/>
      <c r="F6" s="18">
        <v>1692000</v>
      </c>
      <c r="G6" s="18">
        <v>1783000</v>
      </c>
      <c r="H6" s="18">
        <v>1692000</v>
      </c>
      <c r="I6" s="18">
        <v>1458073</v>
      </c>
      <c r="J6" s="18">
        <v>1500000</v>
      </c>
      <c r="K6" s="18">
        <v>1478787</v>
      </c>
      <c r="L6" s="18">
        <v>1500000</v>
      </c>
      <c r="M6" s="18">
        <v>1254815</v>
      </c>
      <c r="N6" s="18">
        <v>1500000</v>
      </c>
      <c r="O6" s="18">
        <v>1223053</v>
      </c>
      <c r="P6" s="18">
        <v>1500000</v>
      </c>
      <c r="Q6" s="18">
        <v>1126599</v>
      </c>
      <c r="R6" s="18">
        <v>1500000</v>
      </c>
      <c r="T6" s="18">
        <v>1500000</v>
      </c>
      <c r="V6" s="18">
        <v>1500000</v>
      </c>
    </row>
    <row r="7" spans="1:22" ht="12.75">
      <c r="A7" t="s">
        <v>85</v>
      </c>
      <c r="B7" s="18">
        <v>460081</v>
      </c>
      <c r="C7" s="18"/>
      <c r="D7" s="18">
        <v>460081</v>
      </c>
      <c r="E7" s="18"/>
      <c r="F7" s="18">
        <v>214082</v>
      </c>
      <c r="G7" s="18">
        <v>203520</v>
      </c>
      <c r="H7" s="18">
        <v>214082</v>
      </c>
      <c r="I7" s="18">
        <v>336049</v>
      </c>
      <c r="J7" s="18">
        <v>600000</v>
      </c>
      <c r="K7" s="18">
        <v>777716</v>
      </c>
      <c r="L7" s="18">
        <v>400000</v>
      </c>
      <c r="M7" s="18">
        <v>274103</v>
      </c>
      <c r="N7" s="18">
        <v>400000</v>
      </c>
      <c r="O7" s="18">
        <v>242718</v>
      </c>
      <c r="P7" s="18">
        <v>400000</v>
      </c>
      <c r="Q7" s="18">
        <v>325017</v>
      </c>
      <c r="R7" s="18">
        <v>325000</v>
      </c>
      <c r="T7" s="18">
        <v>325000</v>
      </c>
      <c r="V7" s="18">
        <v>325000</v>
      </c>
    </row>
    <row r="8" spans="1:22" ht="12.75">
      <c r="A8" t="s">
        <v>190</v>
      </c>
      <c r="B8" s="18">
        <v>18110</v>
      </c>
      <c r="C8" s="18"/>
      <c r="D8" s="18">
        <v>18110</v>
      </c>
      <c r="E8" s="18"/>
      <c r="F8" s="18">
        <v>19961</v>
      </c>
      <c r="G8" s="18">
        <v>60123</v>
      </c>
      <c r="H8" s="18">
        <v>19961</v>
      </c>
      <c r="I8" s="18">
        <v>114214</v>
      </c>
      <c r="J8" s="18">
        <v>120000</v>
      </c>
      <c r="K8" s="18">
        <v>120253</v>
      </c>
      <c r="L8" s="18">
        <v>120000</v>
      </c>
      <c r="M8" s="18">
        <v>109099</v>
      </c>
      <c r="N8" s="18">
        <v>120000</v>
      </c>
      <c r="O8" s="18">
        <v>99594</v>
      </c>
      <c r="P8" s="18">
        <v>120000</v>
      </c>
      <c r="Q8" s="18">
        <v>128416</v>
      </c>
      <c r="R8" s="18">
        <v>130000</v>
      </c>
      <c r="T8" s="18">
        <v>130000</v>
      </c>
      <c r="V8" s="18">
        <v>130000</v>
      </c>
    </row>
    <row r="9" spans="1:22" ht="12.75">
      <c r="A9" t="s">
        <v>86</v>
      </c>
      <c r="B9" s="18">
        <v>127432</v>
      </c>
      <c r="C9" s="18"/>
      <c r="D9" s="18">
        <v>127438</v>
      </c>
      <c r="E9" s="18"/>
      <c r="F9" s="18">
        <v>138972</v>
      </c>
      <c r="G9" s="18">
        <v>154792</v>
      </c>
      <c r="H9" s="18">
        <v>138972</v>
      </c>
      <c r="I9" s="18">
        <v>336623</v>
      </c>
      <c r="J9" s="18">
        <v>265000</v>
      </c>
      <c r="K9" s="18">
        <v>265064</v>
      </c>
      <c r="L9" s="18">
        <v>310000</v>
      </c>
      <c r="M9" s="18">
        <v>346726</v>
      </c>
      <c r="N9" s="18">
        <v>320000</v>
      </c>
      <c r="O9" s="18">
        <v>340739</v>
      </c>
      <c r="P9" s="18">
        <v>320000</v>
      </c>
      <c r="Q9" s="18">
        <v>366185</v>
      </c>
      <c r="R9" s="18">
        <v>420000</v>
      </c>
      <c r="T9" s="18">
        <v>420000</v>
      </c>
      <c r="V9" s="18">
        <v>420000</v>
      </c>
    </row>
    <row r="10" spans="1:22" ht="12.75">
      <c r="A10" t="s">
        <v>87</v>
      </c>
      <c r="B10" s="18">
        <v>248805</v>
      </c>
      <c r="C10" s="18"/>
      <c r="D10" s="18">
        <v>248805</v>
      </c>
      <c r="E10" s="18"/>
      <c r="F10" s="18">
        <v>271701</v>
      </c>
      <c r="G10" s="18">
        <v>260372</v>
      </c>
      <c r="H10" s="18">
        <v>271701</v>
      </c>
      <c r="I10" s="18">
        <v>237160</v>
      </c>
      <c r="J10" s="18">
        <v>246888</v>
      </c>
      <c r="K10" s="18">
        <v>332121</v>
      </c>
      <c r="L10" s="18">
        <v>256888</v>
      </c>
      <c r="M10" s="18">
        <v>395969</v>
      </c>
      <c r="N10" s="18">
        <v>246888</v>
      </c>
      <c r="O10" s="18">
        <v>344542</v>
      </c>
      <c r="P10" s="18">
        <v>246888</v>
      </c>
      <c r="Q10" s="18">
        <v>344001</v>
      </c>
      <c r="R10" s="18">
        <v>350000</v>
      </c>
      <c r="T10" s="18">
        <v>350000</v>
      </c>
      <c r="V10" s="18">
        <v>350000</v>
      </c>
    </row>
    <row r="11" spans="1:22" ht="12.75">
      <c r="A11" t="s">
        <v>88</v>
      </c>
      <c r="B11" s="18">
        <v>39936</v>
      </c>
      <c r="C11" s="18"/>
      <c r="D11" s="18">
        <v>39936</v>
      </c>
      <c r="E11" s="18"/>
      <c r="F11" s="18">
        <v>43703</v>
      </c>
      <c r="G11" s="18">
        <v>40540</v>
      </c>
      <c r="H11" s="18">
        <v>43703</v>
      </c>
      <c r="I11" s="18">
        <f>10066.6+36470</f>
        <v>46536.6</v>
      </c>
      <c r="J11" s="18">
        <v>45000</v>
      </c>
      <c r="K11" s="18">
        <v>47919</v>
      </c>
      <c r="L11" s="18">
        <v>45000</v>
      </c>
      <c r="M11" s="18">
        <v>54414</v>
      </c>
      <c r="N11" s="18">
        <v>51000</v>
      </c>
      <c r="O11" s="18">
        <v>59116</v>
      </c>
      <c r="P11" s="18">
        <v>51000</v>
      </c>
      <c r="Q11" s="18">
        <v>52197</v>
      </c>
      <c r="R11" s="18">
        <v>52000</v>
      </c>
      <c r="T11" s="18">
        <v>52000</v>
      </c>
      <c r="V11" s="18">
        <v>52000</v>
      </c>
    </row>
    <row r="12" spans="1:22" ht="12.75">
      <c r="A12" t="s">
        <v>89</v>
      </c>
      <c r="B12" s="18">
        <v>37</v>
      </c>
      <c r="C12" s="18"/>
      <c r="D12" s="18">
        <v>37</v>
      </c>
      <c r="E12" s="18"/>
      <c r="F12" s="18">
        <v>46.5</v>
      </c>
      <c r="G12" s="18">
        <v>37</v>
      </c>
      <c r="H12" s="18">
        <v>47</v>
      </c>
      <c r="I12" s="18">
        <v>45.1</v>
      </c>
      <c r="J12" s="18">
        <v>48</v>
      </c>
      <c r="K12" s="18">
        <v>47.945</v>
      </c>
      <c r="L12" s="18">
        <v>50</v>
      </c>
      <c r="M12" s="18">
        <v>44</v>
      </c>
      <c r="N12" s="18">
        <v>52</v>
      </c>
      <c r="O12" s="18">
        <v>50</v>
      </c>
      <c r="P12" s="18">
        <v>54</v>
      </c>
      <c r="Q12" s="18">
        <v>59</v>
      </c>
      <c r="R12" s="18">
        <v>59</v>
      </c>
      <c r="T12" s="18">
        <v>59</v>
      </c>
      <c r="V12" s="18">
        <v>60</v>
      </c>
    </row>
    <row r="13" spans="1:22" ht="12.75">
      <c r="A13" t="s">
        <v>90</v>
      </c>
      <c r="B13" s="18">
        <v>2097693</v>
      </c>
      <c r="C13" s="18"/>
      <c r="D13" s="18">
        <v>2097693</v>
      </c>
      <c r="E13" s="18"/>
      <c r="F13" s="18">
        <v>2560468</v>
      </c>
      <c r="G13" s="18">
        <v>2307462</v>
      </c>
      <c r="H13" s="18">
        <v>2560468</v>
      </c>
      <c r="I13" s="19">
        <v>2729476</v>
      </c>
      <c r="J13" s="18">
        <v>2900000</v>
      </c>
      <c r="K13" s="18">
        <v>2911145</v>
      </c>
      <c r="L13" s="18">
        <v>3000000</v>
      </c>
      <c r="M13" s="18">
        <v>2896623</v>
      </c>
      <c r="N13" s="18">
        <v>3100000</v>
      </c>
      <c r="O13" s="40">
        <v>3171541.08</v>
      </c>
      <c r="P13" s="18">
        <v>3200000</v>
      </c>
      <c r="Q13" s="78">
        <v>3837608.71</v>
      </c>
      <c r="R13" s="18">
        <v>3900000</v>
      </c>
      <c r="T13" s="18">
        <v>4000000</v>
      </c>
      <c r="V13" s="18">
        <v>4000000</v>
      </c>
    </row>
    <row r="14" spans="1:18" ht="12.75">
      <c r="A14" t="s">
        <v>91</v>
      </c>
      <c r="B14" s="18">
        <v>1000</v>
      </c>
      <c r="C14" s="18"/>
      <c r="D14" s="18">
        <v>1000</v>
      </c>
      <c r="E14" s="18"/>
      <c r="F14" s="18">
        <v>0</v>
      </c>
      <c r="G14" s="18">
        <v>0</v>
      </c>
      <c r="H14" s="18">
        <v>0</v>
      </c>
      <c r="I14" s="20">
        <v>4250</v>
      </c>
      <c r="J14" s="18">
        <v>0</v>
      </c>
      <c r="K14" s="18">
        <v>0</v>
      </c>
      <c r="L14" s="18">
        <v>0</v>
      </c>
      <c r="M14" s="18">
        <v>49168</v>
      </c>
      <c r="N14" s="18">
        <v>0</v>
      </c>
      <c r="O14" s="18">
        <v>114607</v>
      </c>
      <c r="P14" s="18">
        <v>0</v>
      </c>
      <c r="Q14" s="18">
        <v>0</v>
      </c>
      <c r="R14" s="18">
        <v>0</v>
      </c>
    </row>
    <row r="15" spans="1:22" ht="12.75">
      <c r="A15" t="s">
        <v>92</v>
      </c>
      <c r="B15" s="18">
        <v>55750</v>
      </c>
      <c r="C15" s="18"/>
      <c r="D15" s="18">
        <v>55750</v>
      </c>
      <c r="E15" s="18"/>
      <c r="F15" s="18">
        <v>60000</v>
      </c>
      <c r="G15" s="18">
        <v>40635</v>
      </c>
      <c r="H15" s="18">
        <v>60000</v>
      </c>
      <c r="I15" s="18">
        <v>26286</v>
      </c>
      <c r="J15" s="18">
        <v>40000</v>
      </c>
      <c r="K15" s="18">
        <v>34006.13</v>
      </c>
      <c r="L15" s="18">
        <v>40000</v>
      </c>
      <c r="M15" s="18">
        <v>52363</v>
      </c>
      <c r="N15" s="18">
        <v>40000</v>
      </c>
      <c r="O15" s="18">
        <v>38427</v>
      </c>
      <c r="P15" s="18">
        <v>40000</v>
      </c>
      <c r="Q15" s="18">
        <v>42305</v>
      </c>
      <c r="R15" s="18">
        <v>50000</v>
      </c>
      <c r="T15" s="18">
        <v>50000</v>
      </c>
      <c r="V15" s="18">
        <v>50000</v>
      </c>
    </row>
    <row r="16" spans="1:22" ht="12.75">
      <c r="A16" t="s">
        <v>93</v>
      </c>
      <c r="B16" s="18"/>
      <c r="C16" s="18"/>
      <c r="D16" s="18"/>
      <c r="E16" s="18"/>
      <c r="F16" s="18">
        <v>658</v>
      </c>
      <c r="G16" s="18">
        <v>658</v>
      </c>
      <c r="H16" s="18"/>
      <c r="I16" s="18">
        <v>639</v>
      </c>
      <c r="J16" s="18"/>
      <c r="K16" s="18">
        <v>639</v>
      </c>
      <c r="L16" s="18">
        <v>645</v>
      </c>
      <c r="M16" s="18"/>
      <c r="N16" s="18">
        <v>645</v>
      </c>
      <c r="O16" s="18"/>
      <c r="P16" s="18">
        <v>645</v>
      </c>
      <c r="Q16" s="18">
        <v>687</v>
      </c>
      <c r="R16" s="18">
        <v>690</v>
      </c>
      <c r="T16" s="18">
        <v>690</v>
      </c>
      <c r="V16" s="18">
        <v>690</v>
      </c>
    </row>
    <row r="17" spans="1:22" ht="12.75">
      <c r="A17" t="s">
        <v>94</v>
      </c>
      <c r="B17" s="18"/>
      <c r="C17" s="18">
        <v>1105</v>
      </c>
      <c r="D17" s="18"/>
      <c r="E17" s="18">
        <v>1105</v>
      </c>
      <c r="F17" s="18"/>
      <c r="G17" s="18">
        <v>1182</v>
      </c>
      <c r="H17" s="18"/>
      <c r="I17" s="18">
        <v>1300</v>
      </c>
      <c r="J17" s="18"/>
      <c r="K17" s="18">
        <v>1370</v>
      </c>
      <c r="L17" s="18"/>
      <c r="M17" s="18">
        <v>1570</v>
      </c>
      <c r="N17" s="18"/>
      <c r="O17" s="18">
        <v>1570</v>
      </c>
      <c r="P17" s="18"/>
      <c r="Q17" s="18">
        <v>1570</v>
      </c>
      <c r="R17" s="18">
        <v>1600</v>
      </c>
      <c r="T17" s="18">
        <v>1600</v>
      </c>
      <c r="V17" s="18">
        <v>1600</v>
      </c>
    </row>
    <row r="18" spans="1:22" ht="12.75">
      <c r="A18" t="s">
        <v>207</v>
      </c>
      <c r="B18" s="18"/>
      <c r="C18" s="18"/>
      <c r="D18" s="18"/>
      <c r="E18" s="18"/>
      <c r="F18" s="18"/>
      <c r="G18" s="18">
        <v>350</v>
      </c>
      <c r="H18" s="18"/>
      <c r="I18" s="18">
        <v>300</v>
      </c>
      <c r="J18" s="18"/>
      <c r="K18" s="18">
        <v>300</v>
      </c>
      <c r="M18" s="18">
        <v>236</v>
      </c>
      <c r="N18" s="18"/>
      <c r="O18" s="18">
        <v>389</v>
      </c>
      <c r="P18" s="18"/>
      <c r="Q18" s="18"/>
      <c r="R18" s="18">
        <v>400</v>
      </c>
      <c r="T18" s="18">
        <v>400</v>
      </c>
      <c r="V18" s="18">
        <v>400</v>
      </c>
    </row>
    <row r="19" spans="1:22" ht="12.75">
      <c r="A19" t="s">
        <v>96</v>
      </c>
      <c r="B19" s="18"/>
      <c r="C19" s="18"/>
      <c r="D19" s="18"/>
      <c r="E19" s="18"/>
      <c r="F19" s="18"/>
      <c r="G19" s="18">
        <v>36</v>
      </c>
      <c r="H19" s="18"/>
      <c r="I19" s="18">
        <v>36</v>
      </c>
      <c r="J19" s="18"/>
      <c r="K19" s="18">
        <v>36</v>
      </c>
      <c r="M19" s="18"/>
      <c r="N19" s="18"/>
      <c r="O19" s="18"/>
      <c r="P19" s="18"/>
      <c r="Q19" s="18">
        <v>48</v>
      </c>
      <c r="R19" s="18">
        <v>48</v>
      </c>
      <c r="T19" s="18">
        <v>48</v>
      </c>
      <c r="V19" s="18">
        <v>48</v>
      </c>
    </row>
    <row r="20" spans="1:22" ht="12.75">
      <c r="A20" t="s">
        <v>97</v>
      </c>
      <c r="B20" s="18"/>
      <c r="C20" s="18"/>
      <c r="D20" s="18"/>
      <c r="E20" s="18"/>
      <c r="F20" s="18"/>
      <c r="G20" s="18">
        <v>44</v>
      </c>
      <c r="H20" s="18"/>
      <c r="I20" s="22"/>
      <c r="J20" s="18"/>
      <c r="K20" s="22"/>
      <c r="L20" s="18"/>
      <c r="M20" s="18">
        <v>76</v>
      </c>
      <c r="N20" s="18"/>
      <c r="O20" s="18">
        <v>65</v>
      </c>
      <c r="P20" s="18"/>
      <c r="Q20" s="18">
        <v>49</v>
      </c>
      <c r="R20" s="18">
        <v>51</v>
      </c>
      <c r="T20" s="18">
        <v>52</v>
      </c>
      <c r="V20" s="18">
        <v>52</v>
      </c>
    </row>
    <row r="21" spans="1:22" ht="12.75">
      <c r="A21" t="s">
        <v>95</v>
      </c>
      <c r="B21" s="18"/>
      <c r="C21" s="18"/>
      <c r="D21" s="18"/>
      <c r="E21" s="18"/>
      <c r="F21" s="18"/>
      <c r="G21" s="18">
        <v>10</v>
      </c>
      <c r="H21" s="18"/>
      <c r="I21" s="22"/>
      <c r="J21" s="18"/>
      <c r="K21" s="22"/>
      <c r="L21" s="18"/>
      <c r="M21" s="18">
        <v>7</v>
      </c>
      <c r="N21" s="18"/>
      <c r="O21" s="18">
        <v>8</v>
      </c>
      <c r="P21" s="18"/>
      <c r="Q21" s="18">
        <v>7</v>
      </c>
      <c r="R21" s="18">
        <v>8</v>
      </c>
      <c r="T21" s="18">
        <v>8</v>
      </c>
      <c r="V21" s="18">
        <v>8</v>
      </c>
    </row>
    <row r="22" spans="1:22" ht="12.75">
      <c r="A22" t="s">
        <v>98</v>
      </c>
      <c r="B22" s="18"/>
      <c r="C22" s="18"/>
      <c r="D22" s="18"/>
      <c r="E22" s="18"/>
      <c r="F22" s="18"/>
      <c r="G22" s="18">
        <v>4</v>
      </c>
      <c r="H22" s="18"/>
      <c r="I22" s="22"/>
      <c r="J22" s="18"/>
      <c r="K22" s="22"/>
      <c r="L22" s="18"/>
      <c r="M22" s="18">
        <v>2</v>
      </c>
      <c r="N22" s="18"/>
      <c r="O22" s="18"/>
      <c r="P22" s="18"/>
      <c r="Q22" s="18">
        <v>3</v>
      </c>
      <c r="R22">
        <v>2</v>
      </c>
      <c r="T22">
        <v>2</v>
      </c>
      <c r="V22">
        <v>2</v>
      </c>
    </row>
    <row r="23" spans="1:17" ht="12.75">
      <c r="A23" t="s">
        <v>99</v>
      </c>
      <c r="G23" t="s">
        <v>204</v>
      </c>
      <c r="I23" t="s">
        <v>157</v>
      </c>
      <c r="K23" t="s">
        <v>157</v>
      </c>
      <c r="M23" t="s">
        <v>361</v>
      </c>
      <c r="O23" t="s">
        <v>361</v>
      </c>
      <c r="Q23" t="s">
        <v>361</v>
      </c>
    </row>
    <row r="24" spans="1:17" ht="12.75">
      <c r="A24" t="s">
        <v>100</v>
      </c>
      <c r="G24" t="s">
        <v>205</v>
      </c>
      <c r="I24" t="s">
        <v>158</v>
      </c>
      <c r="K24" t="s">
        <v>158</v>
      </c>
      <c r="M24" t="s">
        <v>362</v>
      </c>
      <c r="O24" t="s">
        <v>366</v>
      </c>
      <c r="Q24" t="s">
        <v>366</v>
      </c>
    </row>
    <row r="25" spans="1:17" ht="12.75">
      <c r="A25" t="s">
        <v>101</v>
      </c>
      <c r="G25" t="s">
        <v>206</v>
      </c>
      <c r="I25" t="s">
        <v>206</v>
      </c>
      <c r="K25" t="s">
        <v>159</v>
      </c>
      <c r="M25" t="s">
        <v>159</v>
      </c>
      <c r="O25" t="s">
        <v>159</v>
      </c>
      <c r="Q25" t="s">
        <v>159</v>
      </c>
    </row>
    <row r="26" spans="1:17" ht="12.75">
      <c r="A26" t="s">
        <v>102</v>
      </c>
      <c r="G26">
        <v>1000</v>
      </c>
      <c r="I26">
        <v>1000</v>
      </c>
      <c r="K26">
        <v>1000</v>
      </c>
      <c r="M26">
        <v>1000</v>
      </c>
      <c r="O26">
        <v>1000</v>
      </c>
      <c r="Q26">
        <v>1000</v>
      </c>
    </row>
    <row r="27" ht="12.75">
      <c r="A27" t="s">
        <v>160</v>
      </c>
    </row>
    <row r="28" spans="1:17" ht="12.75">
      <c r="A28" t="s">
        <v>161</v>
      </c>
      <c r="G28">
        <v>0</v>
      </c>
      <c r="I28">
        <v>0</v>
      </c>
      <c r="K28">
        <v>0</v>
      </c>
      <c r="M28">
        <v>0</v>
      </c>
      <c r="O28">
        <v>0</v>
      </c>
      <c r="Q28">
        <v>0</v>
      </c>
    </row>
    <row r="29" spans="1:17" ht="12.75">
      <c r="A29" t="s">
        <v>162</v>
      </c>
      <c r="G29" t="s">
        <v>163</v>
      </c>
      <c r="I29" t="s">
        <v>163</v>
      </c>
      <c r="K29" t="s">
        <v>163</v>
      </c>
      <c r="M29" t="s">
        <v>163</v>
      </c>
      <c r="O29" t="s">
        <v>163</v>
      </c>
      <c r="Q29" t="s">
        <v>163</v>
      </c>
    </row>
    <row r="32" ht="12.75">
      <c r="A32" t="s">
        <v>196</v>
      </c>
    </row>
    <row r="33" ht="12.75">
      <c r="A33" t="s">
        <v>195</v>
      </c>
    </row>
    <row r="34" ht="12.75">
      <c r="A34" t="s">
        <v>193</v>
      </c>
    </row>
    <row r="35" ht="12.75">
      <c r="A35" t="s">
        <v>198</v>
      </c>
    </row>
    <row r="36" ht="12.75">
      <c r="A36" t="s">
        <v>199</v>
      </c>
    </row>
    <row r="37" ht="12.75">
      <c r="A37" t="s">
        <v>203</v>
      </c>
    </row>
    <row r="38" ht="12.75">
      <c r="A38" t="s">
        <v>739</v>
      </c>
    </row>
    <row r="40" ht="12.75">
      <c r="A40" t="s">
        <v>197</v>
      </c>
    </row>
    <row r="41" ht="12.75">
      <c r="A41" t="s">
        <v>202</v>
      </c>
    </row>
    <row r="42" ht="12.75">
      <c r="A42" t="s">
        <v>200</v>
      </c>
    </row>
    <row r="43" ht="12.75">
      <c r="A43" t="s">
        <v>201</v>
      </c>
    </row>
    <row r="44" ht="12.75">
      <c r="A44" t="s">
        <v>735</v>
      </c>
    </row>
    <row r="45" ht="12.75">
      <c r="A45" t="s">
        <v>736</v>
      </c>
    </row>
    <row r="46" ht="12.75">
      <c r="A46" t="s">
        <v>737</v>
      </c>
    </row>
  </sheetData>
  <mergeCells count="17">
    <mergeCell ref="B2:C2"/>
    <mergeCell ref="D2:E2"/>
    <mergeCell ref="F2:G2"/>
    <mergeCell ref="H2:I2"/>
    <mergeCell ref="P2:Q2"/>
    <mergeCell ref="J1:M1"/>
    <mergeCell ref="N1:Q1"/>
    <mergeCell ref="F1:I1"/>
    <mergeCell ref="J2:K2"/>
    <mergeCell ref="L2:M2"/>
    <mergeCell ref="N2:O2"/>
    <mergeCell ref="V2:W2"/>
    <mergeCell ref="V1:Y1"/>
    <mergeCell ref="X2:Y2"/>
    <mergeCell ref="R1:U1"/>
    <mergeCell ref="R2:S2"/>
    <mergeCell ref="T2:U2"/>
  </mergeCells>
  <printOptions gridLines="1" horizontalCentered="1"/>
  <pageMargins left="0" right="0" top="1" bottom="1" header="0.5" footer="0.5"/>
  <pageSetup horizontalDpi="600" verticalDpi="600" orientation="landscape" paperSize="5" scale="80"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G45"/>
  <sheetViews>
    <sheetView workbookViewId="0" topLeftCell="A19">
      <selection activeCell="G42" sqref="G42"/>
    </sheetView>
  </sheetViews>
  <sheetFormatPr defaultColWidth="9.140625" defaultRowHeight="12.75"/>
  <cols>
    <col min="1" max="1" width="24.57421875" style="0" bestFit="1" customWidth="1"/>
  </cols>
  <sheetData>
    <row r="1" spans="2:7" s="16" customFormat="1" ht="12.75">
      <c r="B1" s="16" t="s">
        <v>727</v>
      </c>
      <c r="C1" s="16" t="s">
        <v>166</v>
      </c>
      <c r="D1" s="16" t="s">
        <v>167</v>
      </c>
      <c r="E1" s="16" t="s">
        <v>168</v>
      </c>
      <c r="F1" s="16" t="s">
        <v>169</v>
      </c>
      <c r="G1" s="16" t="s">
        <v>170</v>
      </c>
    </row>
    <row r="2" ht="12.75">
      <c r="A2" s="12" t="s">
        <v>165</v>
      </c>
    </row>
    <row r="3" spans="1:7" ht="12.75">
      <c r="A3" t="s">
        <v>171</v>
      </c>
      <c r="B3">
        <v>149588</v>
      </c>
      <c r="C3">
        <v>145892</v>
      </c>
      <c r="D3">
        <v>194453</v>
      </c>
      <c r="E3">
        <v>160882</v>
      </c>
      <c r="F3">
        <v>175470</v>
      </c>
      <c r="G3">
        <v>181987</v>
      </c>
    </row>
    <row r="4" spans="1:7" ht="12.75">
      <c r="A4" t="s">
        <v>172</v>
      </c>
      <c r="B4">
        <v>84948</v>
      </c>
      <c r="C4">
        <v>7578</v>
      </c>
      <c r="D4">
        <v>9031</v>
      </c>
      <c r="E4">
        <v>9031</v>
      </c>
      <c r="F4">
        <v>9954</v>
      </c>
      <c r="G4">
        <v>10480</v>
      </c>
    </row>
    <row r="5" spans="1:7" ht="12.75">
      <c r="A5" t="s">
        <v>173</v>
      </c>
      <c r="B5">
        <v>2064</v>
      </c>
      <c r="C5">
        <v>2135</v>
      </c>
      <c r="D5">
        <v>2260</v>
      </c>
      <c r="E5">
        <v>2260</v>
      </c>
      <c r="F5">
        <v>1130</v>
      </c>
      <c r="G5">
        <v>1130</v>
      </c>
    </row>
    <row r="6" spans="1:7" ht="12.75">
      <c r="A6" t="s">
        <v>728</v>
      </c>
      <c r="G6">
        <v>3863</v>
      </c>
    </row>
    <row r="7" spans="1:7" ht="12.75">
      <c r="A7" t="s">
        <v>174</v>
      </c>
      <c r="B7">
        <v>10226</v>
      </c>
      <c r="C7">
        <v>12100</v>
      </c>
      <c r="D7">
        <v>3067</v>
      </c>
      <c r="E7">
        <v>0</v>
      </c>
      <c r="F7">
        <v>0</v>
      </c>
      <c r="G7">
        <v>0</v>
      </c>
    </row>
    <row r="8" spans="1:7" ht="12.75">
      <c r="A8" t="s">
        <v>175</v>
      </c>
      <c r="B8">
        <v>4595</v>
      </c>
      <c r="C8">
        <v>4612</v>
      </c>
      <c r="D8">
        <v>4612</v>
      </c>
      <c r="E8">
        <v>4612</v>
      </c>
      <c r="F8">
        <v>4612</v>
      </c>
      <c r="G8">
        <v>3343</v>
      </c>
    </row>
    <row r="9" spans="1:6" ht="12.75">
      <c r="A9" t="s">
        <v>454</v>
      </c>
      <c r="B9">
        <v>1217</v>
      </c>
      <c r="C9">
        <v>1217</v>
      </c>
      <c r="D9">
        <v>1217</v>
      </c>
      <c r="E9">
        <v>1217</v>
      </c>
      <c r="F9">
        <v>3576</v>
      </c>
    </row>
    <row r="10" spans="1:6" ht="12.75">
      <c r="A10" t="s">
        <v>176</v>
      </c>
      <c r="C10">
        <v>1195</v>
      </c>
      <c r="D10">
        <v>0</v>
      </c>
      <c r="E10">
        <v>0</v>
      </c>
      <c r="F10">
        <v>0</v>
      </c>
    </row>
    <row r="11" spans="1:6" ht="12.75">
      <c r="A11" t="s">
        <v>177</v>
      </c>
      <c r="D11">
        <v>722</v>
      </c>
      <c r="E11">
        <v>722</v>
      </c>
      <c r="F11">
        <v>0</v>
      </c>
    </row>
    <row r="12" spans="1:7" ht="12.75">
      <c r="A12" t="s">
        <v>178</v>
      </c>
      <c r="D12">
        <v>6582</v>
      </c>
      <c r="E12">
        <v>6582</v>
      </c>
      <c r="F12">
        <v>8302</v>
      </c>
      <c r="G12">
        <v>7783</v>
      </c>
    </row>
    <row r="13" spans="1:7" ht="12.75">
      <c r="A13" t="s">
        <v>179</v>
      </c>
      <c r="B13">
        <v>79715</v>
      </c>
      <c r="C13">
        <v>79715</v>
      </c>
      <c r="D13">
        <v>79715</v>
      </c>
      <c r="E13">
        <v>79715</v>
      </c>
      <c r="F13">
        <v>99461</v>
      </c>
      <c r="G13">
        <v>91920</v>
      </c>
    </row>
    <row r="14" spans="1:7" ht="12.75">
      <c r="A14" t="s">
        <v>180</v>
      </c>
      <c r="D14">
        <v>6500</v>
      </c>
      <c r="E14">
        <v>6500</v>
      </c>
      <c r="F14">
        <v>7046</v>
      </c>
      <c r="G14">
        <v>7046</v>
      </c>
    </row>
    <row r="15" spans="1:7" ht="12.75">
      <c r="A15" t="s">
        <v>181</v>
      </c>
      <c r="C15">
        <v>6100</v>
      </c>
      <c r="D15">
        <v>6341</v>
      </c>
      <c r="E15">
        <v>6341</v>
      </c>
      <c r="F15">
        <v>6612</v>
      </c>
      <c r="G15">
        <v>6612</v>
      </c>
    </row>
    <row r="16" spans="1:7" ht="12.75">
      <c r="A16" t="s">
        <v>182</v>
      </c>
      <c r="D16">
        <v>3180</v>
      </c>
      <c r="E16">
        <v>3180</v>
      </c>
      <c r="F16">
        <v>0</v>
      </c>
      <c r="G16">
        <v>0</v>
      </c>
    </row>
    <row r="17" spans="1:7" ht="12.75">
      <c r="A17" t="s">
        <v>183</v>
      </c>
      <c r="B17">
        <v>492</v>
      </c>
      <c r="C17">
        <v>501</v>
      </c>
      <c r="D17">
        <v>1379</v>
      </c>
      <c r="E17">
        <v>1379</v>
      </c>
      <c r="F17">
        <v>1379</v>
      </c>
      <c r="G17">
        <v>1379</v>
      </c>
    </row>
    <row r="18" spans="1:7" ht="12.75">
      <c r="A18" t="s">
        <v>184</v>
      </c>
      <c r="D18">
        <v>11382</v>
      </c>
      <c r="E18">
        <v>13940</v>
      </c>
      <c r="F18">
        <v>0</v>
      </c>
      <c r="G18">
        <v>9082</v>
      </c>
    </row>
    <row r="19" spans="1:7" ht="12.75">
      <c r="A19" t="s">
        <v>185</v>
      </c>
      <c r="D19">
        <v>10840</v>
      </c>
      <c r="E19">
        <v>10840</v>
      </c>
      <c r="F19">
        <v>11924</v>
      </c>
      <c r="G19">
        <v>12925</v>
      </c>
    </row>
    <row r="20" spans="1:7" ht="12.75">
      <c r="A20" t="s">
        <v>186</v>
      </c>
      <c r="B20">
        <v>3778</v>
      </c>
      <c r="C20">
        <v>4019</v>
      </c>
      <c r="D20">
        <v>4422</v>
      </c>
      <c r="E20">
        <v>4422</v>
      </c>
      <c r="F20">
        <v>3211</v>
      </c>
      <c r="G20">
        <v>3404</v>
      </c>
    </row>
    <row r="21" spans="1:6" ht="12.75">
      <c r="A21" t="s">
        <v>208</v>
      </c>
      <c r="D21">
        <v>1023</v>
      </c>
      <c r="E21">
        <v>1023</v>
      </c>
      <c r="F21">
        <v>0</v>
      </c>
    </row>
    <row r="22" spans="1:7" ht="12.75">
      <c r="A22" t="s">
        <v>209</v>
      </c>
      <c r="E22">
        <v>4700</v>
      </c>
      <c r="F22">
        <v>6267</v>
      </c>
      <c r="G22">
        <v>6267</v>
      </c>
    </row>
    <row r="23" spans="1:7" ht="12.75">
      <c r="A23" t="s">
        <v>210</v>
      </c>
      <c r="E23">
        <v>1650</v>
      </c>
      <c r="F23">
        <v>1795</v>
      </c>
      <c r="G23">
        <v>1912</v>
      </c>
    </row>
    <row r="24" spans="1:7" ht="12.75">
      <c r="A24" t="s">
        <v>731</v>
      </c>
      <c r="G24">
        <v>1447</v>
      </c>
    </row>
    <row r="25" spans="1:7" ht="12.75">
      <c r="A25" t="s">
        <v>732</v>
      </c>
      <c r="G25">
        <v>1203</v>
      </c>
    </row>
    <row r="26" spans="1:7" ht="12.75">
      <c r="A26" t="s">
        <v>733</v>
      </c>
      <c r="G26">
        <v>184</v>
      </c>
    </row>
    <row r="27" spans="1:7" ht="12.75">
      <c r="A27" t="s">
        <v>729</v>
      </c>
      <c r="G27">
        <v>3794</v>
      </c>
    </row>
    <row r="28" spans="1:7" ht="12.75">
      <c r="A28" t="s">
        <v>730</v>
      </c>
      <c r="G28">
        <v>753</v>
      </c>
    </row>
    <row r="29" spans="1:7" ht="12.75">
      <c r="A29" t="s">
        <v>455</v>
      </c>
      <c r="F29">
        <v>2859</v>
      </c>
      <c r="G29">
        <v>4485</v>
      </c>
    </row>
    <row r="30" spans="1:7" ht="12.75">
      <c r="A30" t="s">
        <v>456</v>
      </c>
      <c r="F30">
        <v>2351</v>
      </c>
      <c r="G30">
        <v>2351</v>
      </c>
    </row>
    <row r="31" spans="1:6" ht="12.75">
      <c r="A31" t="s">
        <v>457</v>
      </c>
      <c r="F31">
        <v>15305</v>
      </c>
    </row>
    <row r="32" spans="1:7" ht="12.75">
      <c r="A32" t="s">
        <v>458</v>
      </c>
      <c r="F32">
        <v>862</v>
      </c>
      <c r="G32">
        <v>862</v>
      </c>
    </row>
    <row r="33" spans="1:7" ht="12.75">
      <c r="A33" t="s">
        <v>459</v>
      </c>
      <c r="F33">
        <v>589</v>
      </c>
      <c r="G33">
        <v>663</v>
      </c>
    </row>
    <row r="34" spans="1:7" ht="12.75">
      <c r="A34" t="s">
        <v>460</v>
      </c>
      <c r="F34">
        <v>210</v>
      </c>
      <c r="G34">
        <v>210</v>
      </c>
    </row>
    <row r="35" spans="1:7" ht="12.75">
      <c r="A35" t="s">
        <v>461</v>
      </c>
      <c r="F35">
        <v>395</v>
      </c>
      <c r="G35">
        <v>1100</v>
      </c>
    </row>
    <row r="36" spans="1:7" ht="12.75">
      <c r="A36" s="17" t="s">
        <v>189</v>
      </c>
      <c r="B36">
        <f>SUM(B3:B20)</f>
        <v>336623</v>
      </c>
      <c r="C36">
        <f>SUM(C3:C20)</f>
        <v>265064</v>
      </c>
      <c r="D36">
        <f>SUM(D3:D23)</f>
        <v>346726</v>
      </c>
      <c r="E36">
        <f>SUM(E3:E23)</f>
        <v>318996</v>
      </c>
      <c r="F36">
        <f>SUM(F3:F23)</f>
        <v>340739</v>
      </c>
      <c r="G36">
        <f>SUM(G3:G35)</f>
        <v>366185</v>
      </c>
    </row>
    <row r="38" ht="12.75">
      <c r="A38" s="12" t="s">
        <v>187</v>
      </c>
    </row>
    <row r="39" spans="1:7" ht="12.75">
      <c r="A39" t="s">
        <v>188</v>
      </c>
      <c r="B39">
        <v>49611</v>
      </c>
      <c r="C39">
        <v>63825</v>
      </c>
      <c r="D39">
        <v>43007</v>
      </c>
      <c r="E39">
        <v>57445</v>
      </c>
      <c r="F39">
        <v>50216</v>
      </c>
      <c r="G39">
        <v>49569</v>
      </c>
    </row>
    <row r="40" spans="1:7" ht="12.75">
      <c r="A40" t="s">
        <v>359</v>
      </c>
      <c r="B40">
        <v>17275</v>
      </c>
      <c r="C40">
        <v>16780</v>
      </c>
      <c r="D40">
        <v>23284</v>
      </c>
      <c r="E40">
        <v>20000</v>
      </c>
      <c r="F40">
        <v>20000</v>
      </c>
      <c r="G40">
        <v>21680</v>
      </c>
    </row>
    <row r="41" spans="1:7" ht="12.75">
      <c r="A41" t="s">
        <v>191</v>
      </c>
      <c r="B41">
        <v>47328</v>
      </c>
      <c r="C41">
        <v>39648</v>
      </c>
      <c r="D41">
        <v>41760</v>
      </c>
      <c r="E41">
        <v>40000</v>
      </c>
      <c r="F41">
        <v>29378</v>
      </c>
      <c r="G41">
        <v>57024</v>
      </c>
    </row>
    <row r="42" spans="1:7" ht="12.75">
      <c r="A42" t="s">
        <v>360</v>
      </c>
      <c r="D42">
        <v>1048</v>
      </c>
      <c r="F42">
        <v>1315</v>
      </c>
      <c r="G42">
        <v>146</v>
      </c>
    </row>
    <row r="43" spans="1:7" ht="12.75">
      <c r="A43" s="17" t="s">
        <v>189</v>
      </c>
      <c r="B43">
        <f>SUM(B39:B41)</f>
        <v>114214</v>
      </c>
      <c r="C43">
        <f>SUM(C39:C41)</f>
        <v>120253</v>
      </c>
      <c r="D43">
        <f>SUM(D39:D42)</f>
        <v>109099</v>
      </c>
      <c r="E43">
        <f>SUM(E39:E41)</f>
        <v>117445</v>
      </c>
      <c r="F43">
        <f>SUM(F39:F41)</f>
        <v>99594</v>
      </c>
      <c r="G43">
        <f>SUM(G39:G42)</f>
        <v>128419</v>
      </c>
    </row>
    <row r="45" ht="12.75">
      <c r="A45" t="s">
        <v>192</v>
      </c>
    </row>
  </sheetData>
  <printOptions gridLine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1"/>
  <sheetViews>
    <sheetView workbookViewId="0" topLeftCell="A1">
      <selection activeCell="E17" sqref="E17"/>
    </sheetView>
  </sheetViews>
  <sheetFormatPr defaultColWidth="9.140625" defaultRowHeight="12.75"/>
  <cols>
    <col min="2" max="2" width="34.140625" style="0" bestFit="1" customWidth="1"/>
    <col min="3" max="3" width="7.8515625" style="0" customWidth="1"/>
    <col min="4" max="4" width="8.140625" style="0" customWidth="1"/>
    <col min="5" max="5" width="10.57421875" style="0" customWidth="1"/>
    <col min="6" max="6" width="10.57421875" style="6" customWidth="1"/>
  </cols>
  <sheetData>
    <row r="1" spans="3:8" s="7" customFormat="1" ht="12.75">
      <c r="C1" s="7">
        <v>2001</v>
      </c>
      <c r="D1" s="7">
        <v>2002</v>
      </c>
      <c r="E1" s="7">
        <v>2003</v>
      </c>
      <c r="F1" s="7">
        <v>2004</v>
      </c>
      <c r="G1" s="23" t="s">
        <v>169</v>
      </c>
      <c r="H1" s="23" t="s">
        <v>170</v>
      </c>
    </row>
    <row r="2" spans="1:8" ht="12.75">
      <c r="A2">
        <v>72202</v>
      </c>
      <c r="B2" t="s">
        <v>103</v>
      </c>
      <c r="F2" s="6">
        <v>33077</v>
      </c>
      <c r="G2">
        <v>114607</v>
      </c>
      <c r="H2">
        <v>45348</v>
      </c>
    </row>
    <row r="3" spans="1:8" ht="12.75">
      <c r="A3">
        <v>72203</v>
      </c>
      <c r="B3" t="s">
        <v>104</v>
      </c>
      <c r="F3" s="6">
        <v>990</v>
      </c>
      <c r="G3">
        <v>0</v>
      </c>
      <c r="H3">
        <v>125</v>
      </c>
    </row>
    <row r="4" spans="1:8" ht="12.75">
      <c r="A4">
        <v>723102</v>
      </c>
      <c r="B4" t="s">
        <v>105</v>
      </c>
      <c r="F4" s="6">
        <v>93792</v>
      </c>
      <c r="G4">
        <v>59116</v>
      </c>
      <c r="H4">
        <v>7868</v>
      </c>
    </row>
    <row r="5" spans="1:8" ht="12.75">
      <c r="A5">
        <v>723103</v>
      </c>
      <c r="B5" t="s">
        <v>106</v>
      </c>
      <c r="F5" s="6">
        <v>22287</v>
      </c>
      <c r="G5">
        <v>20756</v>
      </c>
      <c r="H5">
        <v>13078</v>
      </c>
    </row>
    <row r="6" spans="1:8" ht="12.75">
      <c r="A6">
        <v>723104</v>
      </c>
      <c r="B6" t="s">
        <v>107</v>
      </c>
      <c r="F6" s="6">
        <v>5675</v>
      </c>
      <c r="G6">
        <v>7672</v>
      </c>
      <c r="H6">
        <v>18370</v>
      </c>
    </row>
    <row r="8" spans="1:8" ht="12.75">
      <c r="A8">
        <v>723202</v>
      </c>
      <c r="B8" t="s">
        <v>151</v>
      </c>
      <c r="F8" s="6">
        <v>83100</v>
      </c>
      <c r="G8">
        <v>126998</v>
      </c>
      <c r="H8">
        <v>118899</v>
      </c>
    </row>
    <row r="9" spans="1:8" ht="12.75">
      <c r="A9">
        <v>723203</v>
      </c>
      <c r="B9" t="s">
        <v>108</v>
      </c>
      <c r="F9" s="6">
        <v>108000</v>
      </c>
      <c r="G9">
        <v>50536</v>
      </c>
      <c r="H9">
        <v>79461</v>
      </c>
    </row>
    <row r="10" spans="1:8" ht="12.75">
      <c r="A10">
        <v>723204</v>
      </c>
      <c r="B10" t="s">
        <v>109</v>
      </c>
      <c r="F10" s="6">
        <v>43</v>
      </c>
      <c r="G10">
        <v>1674</v>
      </c>
      <c r="H10">
        <v>6405</v>
      </c>
    </row>
    <row r="11" spans="1:8" ht="12.75">
      <c r="A11">
        <v>723205</v>
      </c>
      <c r="B11" t="s">
        <v>152</v>
      </c>
      <c r="F11" s="6">
        <v>86059</v>
      </c>
      <c r="G11">
        <v>75111</v>
      </c>
      <c r="H11">
        <v>82495</v>
      </c>
    </row>
    <row r="12" spans="1:8" ht="12.75">
      <c r="A12">
        <v>723206</v>
      </c>
      <c r="B12" t="s">
        <v>153</v>
      </c>
      <c r="F12" s="6">
        <v>1371</v>
      </c>
      <c r="G12">
        <v>4709</v>
      </c>
      <c r="H12">
        <v>368</v>
      </c>
    </row>
    <row r="13" spans="1:8" ht="12.75">
      <c r="A13">
        <v>723207</v>
      </c>
      <c r="B13" t="s">
        <v>154</v>
      </c>
      <c r="F13" s="6">
        <v>751</v>
      </c>
      <c r="G13">
        <v>0</v>
      </c>
      <c r="H13">
        <v>136</v>
      </c>
    </row>
    <row r="14" spans="1:8" ht="12.75">
      <c r="A14">
        <v>723208</v>
      </c>
      <c r="B14" t="s">
        <v>155</v>
      </c>
      <c r="F14" s="6">
        <v>52797</v>
      </c>
      <c r="G14">
        <v>85514</v>
      </c>
      <c r="H14">
        <v>56237</v>
      </c>
    </row>
    <row r="15" spans="2:8" s="12" customFormat="1" ht="12.75">
      <c r="B15" s="13" t="s">
        <v>156</v>
      </c>
      <c r="F15" s="14">
        <f>SUM(F8:F14)</f>
        <v>332121</v>
      </c>
      <c r="G15" s="14">
        <f>SUM(G8:G14)</f>
        <v>344542</v>
      </c>
      <c r="H15" s="14">
        <f>SUM(H8:H14)</f>
        <v>344001</v>
      </c>
    </row>
    <row r="16" spans="1:8" ht="12.75">
      <c r="A16">
        <v>723401</v>
      </c>
      <c r="B16" t="s">
        <v>110</v>
      </c>
      <c r="F16" s="6">
        <v>11442</v>
      </c>
      <c r="G16">
        <v>2462</v>
      </c>
      <c r="H16">
        <v>20784</v>
      </c>
    </row>
    <row r="18" spans="1:8" ht="12.75">
      <c r="A18">
        <v>723407</v>
      </c>
      <c r="B18" t="s">
        <v>111</v>
      </c>
      <c r="F18" s="6">
        <v>740</v>
      </c>
      <c r="G18">
        <v>1315</v>
      </c>
      <c r="H18">
        <v>146</v>
      </c>
    </row>
    <row r="19" spans="1:8" ht="12.75">
      <c r="A19">
        <v>723508</v>
      </c>
      <c r="B19" t="s">
        <v>112</v>
      </c>
      <c r="F19" s="6">
        <v>1492</v>
      </c>
      <c r="G19">
        <v>25322</v>
      </c>
      <c r="H19">
        <v>24867</v>
      </c>
    </row>
    <row r="20" spans="1:8" ht="12.75">
      <c r="A20">
        <v>723509</v>
      </c>
      <c r="B20" t="s">
        <v>113</v>
      </c>
      <c r="F20" s="6">
        <v>889</v>
      </c>
      <c r="G20">
        <v>61592</v>
      </c>
      <c r="H20">
        <v>57024</v>
      </c>
    </row>
    <row r="21" spans="2:8" s="12" customFormat="1" ht="12.75">
      <c r="B21" s="13" t="s">
        <v>148</v>
      </c>
      <c r="F21" s="14">
        <f>SUM(F19:F20)</f>
        <v>2381</v>
      </c>
      <c r="G21" s="14">
        <f>SUM(G19:G20)</f>
        <v>86914</v>
      </c>
      <c r="H21" s="14">
        <f>SUM(H19:H20)</f>
        <v>81891</v>
      </c>
    </row>
    <row r="22" spans="1:8" ht="12.75">
      <c r="A22">
        <v>723702</v>
      </c>
      <c r="B22" t="s">
        <v>114</v>
      </c>
      <c r="G22">
        <v>26863</v>
      </c>
      <c r="H22">
        <v>23742</v>
      </c>
    </row>
    <row r="23" spans="1:8" ht="12.75">
      <c r="A23">
        <v>723704</v>
      </c>
      <c r="B23" t="s">
        <v>115</v>
      </c>
      <c r="G23">
        <v>8768</v>
      </c>
      <c r="H23">
        <v>12778</v>
      </c>
    </row>
    <row r="24" spans="2:8" s="12" customFormat="1" ht="12.75">
      <c r="B24" s="13" t="s">
        <v>149</v>
      </c>
      <c r="D24" s="12">
        <v>32372</v>
      </c>
      <c r="F24" s="14">
        <v>30473</v>
      </c>
      <c r="G24" s="12">
        <f>SUM(G22:G23)</f>
        <v>35631</v>
      </c>
      <c r="H24" s="12">
        <f>SUM(H22:H23)</f>
        <v>36520</v>
      </c>
    </row>
    <row r="25" spans="1:8" ht="12.75">
      <c r="A25">
        <v>723804</v>
      </c>
      <c r="B25" t="s">
        <v>116</v>
      </c>
      <c r="F25" s="6">
        <v>12030</v>
      </c>
      <c r="G25">
        <v>14279</v>
      </c>
      <c r="H25">
        <v>13259</v>
      </c>
    </row>
    <row r="26" spans="1:8" ht="12.75">
      <c r="A26">
        <v>723805</v>
      </c>
      <c r="B26" t="s">
        <v>117</v>
      </c>
      <c r="F26" s="6">
        <v>496</v>
      </c>
      <c r="G26">
        <v>420</v>
      </c>
      <c r="H26">
        <v>260</v>
      </c>
    </row>
    <row r="27" spans="1:8" ht="12.75">
      <c r="A27">
        <v>723806</v>
      </c>
      <c r="B27" t="s">
        <v>118</v>
      </c>
      <c r="F27" s="6">
        <v>35393</v>
      </c>
      <c r="G27">
        <v>37188</v>
      </c>
      <c r="H27">
        <v>38678</v>
      </c>
    </row>
    <row r="28" spans="2:8" s="12" customFormat="1" ht="12.75">
      <c r="B28" s="13" t="s">
        <v>150</v>
      </c>
      <c r="F28" s="14">
        <f>SUM(F25:F27)</f>
        <v>47919</v>
      </c>
      <c r="G28" s="14">
        <f>SUM(G25:G27)</f>
        <v>51887</v>
      </c>
      <c r="H28" s="14">
        <f>SUM(H25:H27)</f>
        <v>52197</v>
      </c>
    </row>
    <row r="29" spans="1:8" ht="12.75">
      <c r="A29">
        <v>723807</v>
      </c>
      <c r="B29" t="s">
        <v>119</v>
      </c>
      <c r="F29" s="6">
        <v>14375</v>
      </c>
      <c r="G29">
        <v>20250</v>
      </c>
      <c r="H29">
        <v>25375</v>
      </c>
    </row>
    <row r="30" spans="1:8" ht="12.75">
      <c r="A30">
        <v>723808</v>
      </c>
      <c r="B30" t="s">
        <v>120</v>
      </c>
      <c r="F30" s="6">
        <v>24890</v>
      </c>
      <c r="G30">
        <v>48930</v>
      </c>
      <c r="H30">
        <v>56226</v>
      </c>
    </row>
    <row r="32" spans="1:8" ht="12.75">
      <c r="A32">
        <v>72702</v>
      </c>
      <c r="B32" t="s">
        <v>121</v>
      </c>
      <c r="D32">
        <v>23712</v>
      </c>
      <c r="E32">
        <v>52704</v>
      </c>
      <c r="F32" s="6">
        <v>73929</v>
      </c>
      <c r="G32">
        <v>76249</v>
      </c>
      <c r="H32">
        <v>84327</v>
      </c>
    </row>
    <row r="33" spans="1:8" ht="12.75">
      <c r="A33">
        <v>73102</v>
      </c>
      <c r="B33" t="s">
        <v>130</v>
      </c>
      <c r="F33" s="6">
        <v>15286</v>
      </c>
      <c r="G33">
        <v>18011</v>
      </c>
      <c r="H33">
        <v>14163</v>
      </c>
    </row>
    <row r="34" spans="1:8" ht="12.75">
      <c r="A34">
        <v>73252</v>
      </c>
      <c r="B34" t="s">
        <v>137</v>
      </c>
      <c r="D34">
        <v>266967</v>
      </c>
      <c r="E34">
        <v>283340</v>
      </c>
      <c r="F34" s="6">
        <v>11015</v>
      </c>
      <c r="G34">
        <v>0</v>
      </c>
      <c r="H34">
        <v>10647</v>
      </c>
    </row>
    <row r="35" spans="2:8" s="12" customFormat="1" ht="12.75">
      <c r="B35" s="13" t="s">
        <v>370</v>
      </c>
      <c r="D35" s="12">
        <f>SUM(D32:D34)</f>
        <v>290679</v>
      </c>
      <c r="E35" s="12">
        <f>SUM(E32:E34)</f>
        <v>336044</v>
      </c>
      <c r="F35" s="14">
        <f>SUM(F32:F34)</f>
        <v>100230</v>
      </c>
      <c r="G35" s="14">
        <f>SUM(G32:G34)</f>
        <v>94260</v>
      </c>
      <c r="H35" s="14">
        <f>SUM(H32:H34)</f>
        <v>109137</v>
      </c>
    </row>
    <row r="36" spans="1:8" ht="12.75">
      <c r="A36">
        <v>72703</v>
      </c>
      <c r="B36" t="s">
        <v>122</v>
      </c>
      <c r="F36" s="6">
        <v>1891</v>
      </c>
      <c r="G36">
        <v>5949</v>
      </c>
      <c r="H36">
        <v>26978</v>
      </c>
    </row>
    <row r="37" spans="1:8" ht="12.75">
      <c r="A37">
        <v>73103</v>
      </c>
      <c r="B37" t="s">
        <v>629</v>
      </c>
      <c r="F37" s="6">
        <v>0</v>
      </c>
      <c r="G37">
        <v>0</v>
      </c>
      <c r="H37">
        <v>0</v>
      </c>
    </row>
    <row r="38" spans="1:8" ht="12.75">
      <c r="A38">
        <v>73253</v>
      </c>
      <c r="B38" t="s">
        <v>630</v>
      </c>
      <c r="F38" s="6">
        <v>0</v>
      </c>
      <c r="G38">
        <v>0</v>
      </c>
      <c r="H38">
        <v>0</v>
      </c>
    </row>
    <row r="39" spans="2:8" s="12" customFormat="1" ht="12.75">
      <c r="B39" s="13" t="s">
        <v>636</v>
      </c>
      <c r="F39" s="12">
        <f>SUM(F36:F38)</f>
        <v>1891</v>
      </c>
      <c r="G39" s="12">
        <f>SUM(G36:G38)</f>
        <v>5949</v>
      </c>
      <c r="H39" s="12">
        <f>SUM(H36:H38)</f>
        <v>26978</v>
      </c>
    </row>
    <row r="40" spans="1:8" ht="12.75">
      <c r="A40">
        <v>72704</v>
      </c>
      <c r="B40" t="s">
        <v>123</v>
      </c>
      <c r="F40" s="6">
        <v>3770</v>
      </c>
      <c r="G40">
        <v>12446</v>
      </c>
      <c r="H40">
        <v>1810</v>
      </c>
    </row>
    <row r="41" spans="1:8" ht="12.75">
      <c r="A41">
        <v>73104</v>
      </c>
      <c r="B41" t="s">
        <v>631</v>
      </c>
      <c r="F41" s="6">
        <v>0</v>
      </c>
      <c r="G41">
        <v>0</v>
      </c>
      <c r="H41">
        <v>0</v>
      </c>
    </row>
    <row r="42" spans="1:8" ht="12.75">
      <c r="A42">
        <v>73254</v>
      </c>
      <c r="B42" t="s">
        <v>632</v>
      </c>
      <c r="F42" s="6">
        <v>0</v>
      </c>
      <c r="G42">
        <v>0</v>
      </c>
      <c r="H42">
        <v>11873</v>
      </c>
    </row>
    <row r="43" spans="2:8" s="12" customFormat="1" ht="12.75">
      <c r="B43" s="13" t="s">
        <v>637</v>
      </c>
      <c r="F43" s="12">
        <f>SUM(F40:F42)</f>
        <v>3770</v>
      </c>
      <c r="G43" s="12">
        <f>SUM(G40:G42)</f>
        <v>12446</v>
      </c>
      <c r="H43" s="12">
        <f>SUM(H40:H42)</f>
        <v>13683</v>
      </c>
    </row>
    <row r="44" spans="1:8" s="79" customFormat="1" ht="12.75">
      <c r="A44" s="79">
        <v>72705</v>
      </c>
      <c r="B44" s="80" t="s">
        <v>633</v>
      </c>
      <c r="H44" s="79">
        <v>3223</v>
      </c>
    </row>
    <row r="45" spans="1:8" s="79" customFormat="1" ht="12.75">
      <c r="A45" s="79">
        <v>73105</v>
      </c>
      <c r="B45" s="80" t="s">
        <v>634</v>
      </c>
      <c r="H45" s="79">
        <v>0</v>
      </c>
    </row>
    <row r="46" spans="1:8" s="79" customFormat="1" ht="12.75">
      <c r="A46" s="79">
        <v>73255</v>
      </c>
      <c r="B46" s="80" t="s">
        <v>635</v>
      </c>
      <c r="H46" s="79">
        <v>6347</v>
      </c>
    </row>
    <row r="47" spans="2:8" s="12" customFormat="1" ht="12.75">
      <c r="B47" s="13" t="s">
        <v>638</v>
      </c>
      <c r="H47" s="12">
        <f>SUM(H44:H46)</f>
        <v>9570</v>
      </c>
    </row>
    <row r="48" spans="1:8" ht="12.75">
      <c r="A48">
        <v>727101</v>
      </c>
      <c r="B48" t="s">
        <v>124</v>
      </c>
      <c r="D48">
        <v>130518</v>
      </c>
      <c r="E48">
        <v>73981</v>
      </c>
      <c r="F48" s="6">
        <v>133899</v>
      </c>
      <c r="G48">
        <v>94065</v>
      </c>
      <c r="H48" s="79">
        <v>78198</v>
      </c>
    </row>
    <row r="49" spans="1:8" ht="12.75">
      <c r="A49">
        <v>731101</v>
      </c>
      <c r="B49" t="s">
        <v>131</v>
      </c>
      <c r="D49">
        <v>668350</v>
      </c>
      <c r="E49">
        <v>756065</v>
      </c>
      <c r="F49" s="6">
        <v>67304</v>
      </c>
      <c r="G49">
        <v>38142</v>
      </c>
      <c r="H49" s="79">
        <v>50438</v>
      </c>
    </row>
    <row r="50" spans="1:8" ht="12.75">
      <c r="A50">
        <v>73271</v>
      </c>
      <c r="B50" t="s">
        <v>138</v>
      </c>
      <c r="F50" s="6">
        <v>25247</v>
      </c>
      <c r="G50">
        <v>19349</v>
      </c>
      <c r="H50" s="79">
        <v>43733</v>
      </c>
    </row>
    <row r="51" spans="1:8" ht="12.75">
      <c r="A51">
        <v>727102</v>
      </c>
      <c r="B51" t="s">
        <v>125</v>
      </c>
      <c r="D51">
        <v>20813</v>
      </c>
      <c r="E51">
        <v>65753</v>
      </c>
      <c r="F51" s="6">
        <v>31467</v>
      </c>
      <c r="G51">
        <v>39840</v>
      </c>
      <c r="H51">
        <v>17017</v>
      </c>
    </row>
    <row r="52" spans="1:8" ht="12.75">
      <c r="A52">
        <v>727103</v>
      </c>
      <c r="B52" t="s">
        <v>126</v>
      </c>
      <c r="F52" s="6">
        <v>359371</v>
      </c>
      <c r="G52">
        <v>445519</v>
      </c>
      <c r="H52">
        <v>293162</v>
      </c>
    </row>
    <row r="53" spans="1:8" ht="12.75">
      <c r="A53">
        <v>731102</v>
      </c>
      <c r="B53" t="s">
        <v>132</v>
      </c>
      <c r="F53" s="6">
        <v>7219</v>
      </c>
      <c r="G53">
        <v>3365</v>
      </c>
      <c r="H53">
        <v>3225</v>
      </c>
    </row>
    <row r="54" spans="1:8" ht="12.75">
      <c r="A54">
        <v>73272</v>
      </c>
      <c r="B54" t="s">
        <v>139</v>
      </c>
      <c r="F54" s="6">
        <v>12556</v>
      </c>
      <c r="G54">
        <v>0</v>
      </c>
      <c r="H54">
        <v>6334</v>
      </c>
    </row>
    <row r="55" spans="1:8" ht="12.75">
      <c r="A55">
        <v>731103</v>
      </c>
      <c r="B55" t="s">
        <v>133</v>
      </c>
      <c r="F55" s="6">
        <v>205861</v>
      </c>
      <c r="G55">
        <v>147673</v>
      </c>
      <c r="H55">
        <v>164348</v>
      </c>
    </row>
    <row r="56" spans="1:8" ht="12.75">
      <c r="A56">
        <v>73273</v>
      </c>
      <c r="B56" t="s">
        <v>140</v>
      </c>
      <c r="F56" s="6">
        <v>0</v>
      </c>
      <c r="G56">
        <v>45614</v>
      </c>
      <c r="H56">
        <v>0</v>
      </c>
    </row>
    <row r="57" spans="2:8" s="12" customFormat="1" ht="12.75">
      <c r="B57" s="13" t="s">
        <v>369</v>
      </c>
      <c r="D57" s="12">
        <f>SUM(D48:D56)</f>
        <v>819681</v>
      </c>
      <c r="E57" s="12">
        <f>SUM(E48:E56)</f>
        <v>895799</v>
      </c>
      <c r="F57" s="14">
        <f>SUM(F48:F56)</f>
        <v>842924</v>
      </c>
      <c r="G57" s="14">
        <f>SUM(G48:G56)</f>
        <v>833567</v>
      </c>
      <c r="H57" s="14">
        <f>SUM(H48:H56)</f>
        <v>656455</v>
      </c>
    </row>
    <row r="58" spans="1:8" ht="12.75">
      <c r="A58">
        <v>727104</v>
      </c>
      <c r="B58" t="s">
        <v>127</v>
      </c>
      <c r="D58">
        <v>26521</v>
      </c>
      <c r="F58" s="6">
        <v>26955</v>
      </c>
      <c r="G58">
        <v>13208</v>
      </c>
      <c r="H58">
        <v>3153</v>
      </c>
    </row>
    <row r="59" spans="1:8" ht="12.75">
      <c r="A59">
        <v>731104</v>
      </c>
      <c r="B59" t="s">
        <v>134</v>
      </c>
      <c r="E59">
        <v>28500</v>
      </c>
      <c r="F59" s="6">
        <v>9042</v>
      </c>
      <c r="G59">
        <v>4770</v>
      </c>
      <c r="H59">
        <v>20219</v>
      </c>
    </row>
    <row r="60" spans="1:8" ht="12.75">
      <c r="A60">
        <v>73274</v>
      </c>
      <c r="B60" t="s">
        <v>141</v>
      </c>
      <c r="E60">
        <v>71354</v>
      </c>
      <c r="F60" s="6">
        <v>28249</v>
      </c>
      <c r="G60">
        <v>52501</v>
      </c>
      <c r="H60">
        <v>130724</v>
      </c>
    </row>
    <row r="61" spans="2:8" s="13" customFormat="1" ht="12.75">
      <c r="B61" s="13" t="s">
        <v>368</v>
      </c>
      <c r="D61" s="13">
        <f>SUM(D58:D60)</f>
        <v>26521</v>
      </c>
      <c r="E61" s="13">
        <f>SUM(E58:E60)</f>
        <v>99854</v>
      </c>
      <c r="F61" s="15">
        <f>SUM(F58:F60)</f>
        <v>64246</v>
      </c>
      <c r="G61" s="15">
        <f>SUM(G58:G60)</f>
        <v>70479</v>
      </c>
      <c r="H61" s="15">
        <f>SUM(H58:H60)</f>
        <v>154096</v>
      </c>
    </row>
    <row r="62" spans="1:8" ht="12.75">
      <c r="A62">
        <v>727106</v>
      </c>
      <c r="B62" t="s">
        <v>128</v>
      </c>
      <c r="E62">
        <v>34361</v>
      </c>
      <c r="F62" s="6">
        <v>35122</v>
      </c>
      <c r="G62">
        <v>8577</v>
      </c>
      <c r="H62">
        <v>16393</v>
      </c>
    </row>
    <row r="63" spans="1:8" ht="12.75">
      <c r="A63">
        <v>731106</v>
      </c>
      <c r="B63" t="s">
        <v>135</v>
      </c>
      <c r="F63" s="6">
        <v>4648</v>
      </c>
      <c r="G63">
        <v>0</v>
      </c>
      <c r="H63">
        <v>0</v>
      </c>
    </row>
    <row r="64" spans="1:8" ht="12.75">
      <c r="A64">
        <v>73276</v>
      </c>
      <c r="B64" t="s">
        <v>142</v>
      </c>
      <c r="E64">
        <v>92015</v>
      </c>
      <c r="F64" s="6">
        <v>431617</v>
      </c>
      <c r="G64">
        <v>216170</v>
      </c>
      <c r="H64">
        <v>140287</v>
      </c>
    </row>
    <row r="65" spans="2:8" s="12" customFormat="1" ht="12.75">
      <c r="B65" s="13" t="s">
        <v>367</v>
      </c>
      <c r="E65" s="12">
        <f>SUM(E62:E64)</f>
        <v>126376</v>
      </c>
      <c r="F65" s="14">
        <f>SUM(F62:F64)</f>
        <v>471387</v>
      </c>
      <c r="G65" s="14">
        <f>SUM(G62:G64)</f>
        <v>224747</v>
      </c>
      <c r="H65" s="14">
        <f>SUM(H62:H64)</f>
        <v>156680</v>
      </c>
    </row>
    <row r="66" spans="1:8" ht="12.75">
      <c r="A66">
        <v>727109</v>
      </c>
      <c r="B66" t="s">
        <v>129</v>
      </c>
      <c r="D66">
        <v>210197</v>
      </c>
      <c r="E66">
        <v>228014</v>
      </c>
      <c r="F66" s="6">
        <v>207834</v>
      </c>
      <c r="G66">
        <v>227592</v>
      </c>
      <c r="H66">
        <v>170402</v>
      </c>
    </row>
    <row r="67" spans="1:8" ht="12.75">
      <c r="A67">
        <v>731109</v>
      </c>
      <c r="B67" t="s">
        <v>136</v>
      </c>
      <c r="F67" s="6">
        <v>6210</v>
      </c>
      <c r="G67">
        <v>0</v>
      </c>
      <c r="H67">
        <v>0</v>
      </c>
    </row>
    <row r="68" spans="1:8" ht="12.75">
      <c r="A68">
        <v>73279</v>
      </c>
      <c r="B68" t="s">
        <v>143</v>
      </c>
      <c r="E68">
        <v>108035</v>
      </c>
      <c r="F68" s="6">
        <v>563672</v>
      </c>
      <c r="G68">
        <v>15126</v>
      </c>
      <c r="H68">
        <v>154615</v>
      </c>
    </row>
    <row r="69" spans="2:8" s="12" customFormat="1" ht="12.75">
      <c r="B69" s="13" t="s">
        <v>639</v>
      </c>
      <c r="D69" s="12">
        <f>SUM(D66:D68)</f>
        <v>210197</v>
      </c>
      <c r="E69" s="12">
        <f>SUM(E66:E68)</f>
        <v>336049</v>
      </c>
      <c r="F69" s="14">
        <f>SUM(F66:F68)</f>
        <v>777716</v>
      </c>
      <c r="G69" s="14">
        <f>SUM(G66:G68)</f>
        <v>242718</v>
      </c>
      <c r="H69" s="14">
        <f>SUM(H66:H68)</f>
        <v>325017</v>
      </c>
    </row>
    <row r="71" spans="2:8" ht="12.75">
      <c r="B71" s="13" t="s">
        <v>371</v>
      </c>
      <c r="E71">
        <f>SUM(E35,E57,E61,E65)</f>
        <v>1458073</v>
      </c>
      <c r="F71" s="6">
        <f>SUM(F35,F57,F61,F65)</f>
        <v>1478787</v>
      </c>
      <c r="G71" s="6">
        <f>SUM(G35,G57,G61,G65)</f>
        <v>1223053</v>
      </c>
      <c r="H71" s="6">
        <f>SUM(H35,H39,H43,H47,H57,H61,H65)</f>
        <v>1126599</v>
      </c>
    </row>
  </sheetData>
  <printOptions gridLines="1"/>
  <pageMargins left="0.46" right="0.35" top="0.69" bottom="1" header="0.35" footer="0.5"/>
  <pageSetup horizontalDpi="600" verticalDpi="600" orientation="portrait" paperSize="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G142"/>
  <sheetViews>
    <sheetView workbookViewId="0" topLeftCell="A52">
      <selection activeCell="C72" sqref="C72"/>
    </sheetView>
  </sheetViews>
  <sheetFormatPr defaultColWidth="9.140625" defaultRowHeight="12.75"/>
  <cols>
    <col min="1" max="1" width="9.140625" style="1" customWidth="1"/>
    <col min="2" max="2" width="11.00390625" style="0" customWidth="1"/>
    <col min="3" max="3" width="31.140625" style="0" customWidth="1"/>
    <col min="4" max="4" width="26.7109375" style="0" customWidth="1"/>
    <col min="5" max="7" width="13.140625" style="0" customWidth="1"/>
  </cols>
  <sheetData>
    <row r="1" spans="1:7" ht="31.5" customHeight="1">
      <c r="A1" s="70" t="s">
        <v>7</v>
      </c>
      <c r="B1" s="47" t="s">
        <v>626</v>
      </c>
      <c r="C1" s="47" t="s">
        <v>549</v>
      </c>
      <c r="D1" s="47" t="s">
        <v>462</v>
      </c>
      <c r="E1" s="48" t="s">
        <v>464</v>
      </c>
      <c r="F1" s="48" t="s">
        <v>627</v>
      </c>
      <c r="G1" s="49" t="s">
        <v>466</v>
      </c>
    </row>
    <row r="2" spans="1:7" ht="18" customHeight="1">
      <c r="A2" s="74">
        <v>1</v>
      </c>
      <c r="B2" s="50" t="s">
        <v>550</v>
      </c>
      <c r="C2" s="51" t="s">
        <v>551</v>
      </c>
      <c r="D2" s="52" t="s">
        <v>467</v>
      </c>
      <c r="E2" s="53">
        <v>52597.05</v>
      </c>
      <c r="F2" s="53">
        <v>15546.5</v>
      </c>
      <c r="G2" s="54">
        <v>68143.55</v>
      </c>
    </row>
    <row r="3" spans="1:7" ht="18" customHeight="1">
      <c r="A3" s="75">
        <v>2</v>
      </c>
      <c r="B3" s="50" t="s">
        <v>552</v>
      </c>
      <c r="C3" s="51" t="s">
        <v>553</v>
      </c>
      <c r="D3" s="52" t="s">
        <v>470</v>
      </c>
      <c r="E3" s="53">
        <v>69418</v>
      </c>
      <c r="F3" s="53">
        <v>18172.29</v>
      </c>
      <c r="G3" s="54">
        <v>87590.29</v>
      </c>
    </row>
    <row r="4" spans="1:7" ht="18" customHeight="1">
      <c r="A4" s="75">
        <v>3</v>
      </c>
      <c r="B4" s="50" t="s">
        <v>554</v>
      </c>
      <c r="C4" s="51" t="s">
        <v>555</v>
      </c>
      <c r="D4" s="52" t="s">
        <v>473</v>
      </c>
      <c r="E4" s="53">
        <v>58466</v>
      </c>
      <c r="F4" s="53">
        <v>16558.67</v>
      </c>
      <c r="G4" s="54">
        <v>75024.67</v>
      </c>
    </row>
    <row r="5" spans="1:7" ht="18" customHeight="1">
      <c r="A5" s="75">
        <v>4</v>
      </c>
      <c r="B5" s="50" t="s">
        <v>556</v>
      </c>
      <c r="C5" s="51" t="s">
        <v>557</v>
      </c>
      <c r="D5" s="52" t="s">
        <v>475</v>
      </c>
      <c r="E5" s="53">
        <v>49118.4</v>
      </c>
      <c r="F5" s="53">
        <v>16234.94</v>
      </c>
      <c r="G5" s="54">
        <v>65353.34</v>
      </c>
    </row>
    <row r="6" spans="1:7" ht="18" customHeight="1">
      <c r="A6" s="75">
        <v>5</v>
      </c>
      <c r="B6" s="50" t="s">
        <v>558</v>
      </c>
      <c r="C6" s="51" t="s">
        <v>559</v>
      </c>
      <c r="D6" s="52" t="s">
        <v>476</v>
      </c>
      <c r="E6" s="53">
        <v>49684.55</v>
      </c>
      <c r="F6" s="53">
        <v>15268.4</v>
      </c>
      <c r="G6" s="54">
        <v>64952.95</v>
      </c>
    </row>
    <row r="7" spans="1:7" ht="18" customHeight="1">
      <c r="A7" s="75">
        <v>6</v>
      </c>
      <c r="B7" s="50" t="s">
        <v>560</v>
      </c>
      <c r="C7" s="51" t="s">
        <v>561</v>
      </c>
      <c r="D7" s="52" t="s">
        <v>478</v>
      </c>
      <c r="E7" s="53">
        <v>60036</v>
      </c>
      <c r="F7" s="53">
        <v>13790.19</v>
      </c>
      <c r="G7" s="54">
        <v>73826.19</v>
      </c>
    </row>
    <row r="8" spans="1:7" ht="18" customHeight="1">
      <c r="A8" s="75">
        <v>7</v>
      </c>
      <c r="B8" s="50" t="s">
        <v>562</v>
      </c>
      <c r="C8" s="51" t="s">
        <v>563</v>
      </c>
      <c r="D8" s="52" t="s">
        <v>480</v>
      </c>
      <c r="E8" s="53">
        <v>48347.18</v>
      </c>
      <c r="F8" s="53">
        <v>11553.54</v>
      </c>
      <c r="G8" s="54">
        <v>59900.72</v>
      </c>
    </row>
    <row r="9" spans="1:7" ht="18" customHeight="1">
      <c r="A9" s="75">
        <v>8</v>
      </c>
      <c r="B9" s="50" t="s">
        <v>550</v>
      </c>
      <c r="C9" s="51" t="s">
        <v>551</v>
      </c>
      <c r="D9" s="52" t="s">
        <v>482</v>
      </c>
      <c r="E9" s="53">
        <v>64152</v>
      </c>
      <c r="F9" s="53">
        <v>17007.7</v>
      </c>
      <c r="G9" s="54">
        <v>81159.7</v>
      </c>
    </row>
    <row r="10" spans="1:7" ht="18" customHeight="1">
      <c r="A10" s="75">
        <v>9</v>
      </c>
      <c r="B10" s="50" t="s">
        <v>564</v>
      </c>
      <c r="C10" s="51" t="s">
        <v>565</v>
      </c>
      <c r="D10" s="52" t="s">
        <v>566</v>
      </c>
      <c r="E10" s="53">
        <v>50400</v>
      </c>
      <c r="F10" s="53">
        <v>13826.12</v>
      </c>
      <c r="G10" s="54">
        <v>64226.12</v>
      </c>
    </row>
    <row r="11" spans="1:7" ht="18" customHeight="1">
      <c r="A11" s="75">
        <v>10</v>
      </c>
      <c r="B11" s="50" t="s">
        <v>558</v>
      </c>
      <c r="C11" s="51" t="s">
        <v>559</v>
      </c>
      <c r="D11" s="52" t="s">
        <v>484</v>
      </c>
      <c r="E11" s="53">
        <v>19771.64</v>
      </c>
      <c r="F11" s="53">
        <v>5809.27</v>
      </c>
      <c r="G11" s="54">
        <v>25580.91</v>
      </c>
    </row>
    <row r="12" spans="1:7" ht="18" customHeight="1">
      <c r="A12" s="75"/>
      <c r="B12" s="50" t="s">
        <v>556</v>
      </c>
      <c r="C12" s="51" t="s">
        <v>557</v>
      </c>
      <c r="D12" s="52" t="s">
        <v>484</v>
      </c>
      <c r="E12" s="53">
        <v>7855.79</v>
      </c>
      <c r="F12" s="53">
        <v>1856.18</v>
      </c>
      <c r="G12" s="54">
        <v>9711.97</v>
      </c>
    </row>
    <row r="13" spans="1:7" ht="18" customHeight="1">
      <c r="A13" s="75">
        <v>11</v>
      </c>
      <c r="B13" s="50" t="s">
        <v>567</v>
      </c>
      <c r="C13" s="51" t="s">
        <v>568</v>
      </c>
      <c r="D13" s="52" t="s">
        <v>569</v>
      </c>
      <c r="E13" s="53">
        <v>26915.04</v>
      </c>
      <c r="F13" s="53">
        <v>9536.43</v>
      </c>
      <c r="G13" s="54">
        <v>36451.47</v>
      </c>
    </row>
    <row r="14" spans="1:7" ht="18" customHeight="1">
      <c r="A14" s="75">
        <v>12</v>
      </c>
      <c r="B14" s="50" t="s">
        <v>570</v>
      </c>
      <c r="C14" s="51" t="s">
        <v>571</v>
      </c>
      <c r="D14" s="52" t="s">
        <v>572</v>
      </c>
      <c r="E14" s="53">
        <v>33250.32</v>
      </c>
      <c r="F14" s="53">
        <v>11751.08</v>
      </c>
      <c r="G14" s="54">
        <v>45001.4</v>
      </c>
    </row>
    <row r="15" spans="1:7" ht="18" customHeight="1">
      <c r="A15" s="75"/>
      <c r="B15" s="50" t="s">
        <v>573</v>
      </c>
      <c r="C15" s="51" t="s">
        <v>574</v>
      </c>
      <c r="D15" s="52" t="s">
        <v>572</v>
      </c>
      <c r="E15" s="53">
        <v>2184.96</v>
      </c>
      <c r="F15" s="53">
        <v>1001.29</v>
      </c>
      <c r="G15" s="54">
        <v>3186.25</v>
      </c>
    </row>
    <row r="16" spans="1:7" ht="18" customHeight="1">
      <c r="A16" s="75">
        <v>13</v>
      </c>
      <c r="B16" s="50" t="s">
        <v>575</v>
      </c>
      <c r="C16" s="51" t="s">
        <v>576</v>
      </c>
      <c r="D16" s="52" t="s">
        <v>577</v>
      </c>
      <c r="E16" s="53">
        <v>39120</v>
      </c>
      <c r="F16" s="53">
        <v>13896.88</v>
      </c>
      <c r="G16" s="54">
        <v>53016.88</v>
      </c>
    </row>
    <row r="17" spans="1:7" ht="18" customHeight="1">
      <c r="A17" s="75">
        <v>14</v>
      </c>
      <c r="B17" s="50" t="s">
        <v>558</v>
      </c>
      <c r="C17" s="51" t="s">
        <v>559</v>
      </c>
      <c r="D17" s="52" t="s">
        <v>485</v>
      </c>
      <c r="E17" s="53">
        <v>54372</v>
      </c>
      <c r="F17" s="53">
        <v>15814.52</v>
      </c>
      <c r="G17" s="54">
        <v>70186.52</v>
      </c>
    </row>
    <row r="18" spans="1:7" ht="18" customHeight="1">
      <c r="A18" s="75">
        <v>15</v>
      </c>
      <c r="B18" s="50" t="s">
        <v>578</v>
      </c>
      <c r="C18" s="51" t="s">
        <v>579</v>
      </c>
      <c r="D18" s="52" t="s">
        <v>486</v>
      </c>
      <c r="E18" s="53">
        <v>43536</v>
      </c>
      <c r="F18" s="53">
        <v>14489.71</v>
      </c>
      <c r="G18" s="54">
        <v>58025.71</v>
      </c>
    </row>
    <row r="19" spans="1:7" ht="18" customHeight="1">
      <c r="A19" s="75">
        <v>16</v>
      </c>
      <c r="B19" s="50" t="s">
        <v>573</v>
      </c>
      <c r="C19" s="51" t="s">
        <v>574</v>
      </c>
      <c r="D19" s="52" t="s">
        <v>580</v>
      </c>
      <c r="E19" s="53">
        <v>28536.2</v>
      </c>
      <c r="F19" s="53">
        <v>10445.53</v>
      </c>
      <c r="G19" s="54">
        <v>38981.73</v>
      </c>
    </row>
    <row r="20" spans="1:7" ht="18" customHeight="1">
      <c r="A20" s="75">
        <v>17</v>
      </c>
      <c r="B20" s="50" t="s">
        <v>573</v>
      </c>
      <c r="C20" s="51" t="s">
        <v>574</v>
      </c>
      <c r="D20" s="52" t="s">
        <v>581</v>
      </c>
      <c r="E20" s="53">
        <v>29755.5</v>
      </c>
      <c r="F20" s="53">
        <v>12838.27</v>
      </c>
      <c r="G20" s="54">
        <v>42593.77</v>
      </c>
    </row>
    <row r="21" spans="1:7" ht="18" customHeight="1">
      <c r="A21" s="75">
        <v>18</v>
      </c>
      <c r="B21" s="50" t="s">
        <v>550</v>
      </c>
      <c r="C21" s="51" t="s">
        <v>551</v>
      </c>
      <c r="D21" s="52" t="s">
        <v>491</v>
      </c>
      <c r="E21" s="53">
        <v>66264</v>
      </c>
      <c r="F21" s="53">
        <v>17216.9</v>
      </c>
      <c r="G21" s="54">
        <v>83480.9</v>
      </c>
    </row>
    <row r="22" spans="1:7" ht="18" customHeight="1">
      <c r="A22" s="75">
        <v>19</v>
      </c>
      <c r="B22" s="50" t="s">
        <v>550</v>
      </c>
      <c r="C22" s="51" t="s">
        <v>551</v>
      </c>
      <c r="D22" s="52" t="s">
        <v>493</v>
      </c>
      <c r="E22" s="53">
        <v>66264</v>
      </c>
      <c r="F22" s="53">
        <v>17216.91</v>
      </c>
      <c r="G22" s="54">
        <v>83480.91</v>
      </c>
    </row>
    <row r="23" spans="1:7" ht="18" customHeight="1">
      <c r="A23" s="75">
        <v>20</v>
      </c>
      <c r="B23" s="50" t="s">
        <v>550</v>
      </c>
      <c r="C23" s="51" t="s">
        <v>551</v>
      </c>
      <c r="D23" s="52" t="s">
        <v>494</v>
      </c>
      <c r="E23" s="53">
        <v>36286.23</v>
      </c>
      <c r="F23" s="53">
        <v>9529.01</v>
      </c>
      <c r="G23" s="54">
        <v>45815.24</v>
      </c>
    </row>
    <row r="24" spans="1:7" ht="18" customHeight="1">
      <c r="A24" s="75"/>
      <c r="B24" s="50" t="s">
        <v>582</v>
      </c>
      <c r="C24" s="51" t="s">
        <v>583</v>
      </c>
      <c r="D24" s="52" t="s">
        <v>494</v>
      </c>
      <c r="E24" s="53">
        <v>30077.49</v>
      </c>
      <c r="F24" s="53">
        <v>7253.64</v>
      </c>
      <c r="G24" s="54">
        <v>37331.13</v>
      </c>
    </row>
    <row r="25" spans="1:7" ht="18" customHeight="1">
      <c r="A25" s="75">
        <v>21</v>
      </c>
      <c r="B25" s="50" t="s">
        <v>584</v>
      </c>
      <c r="C25" s="51" t="s">
        <v>585</v>
      </c>
      <c r="D25" s="52" t="s">
        <v>495</v>
      </c>
      <c r="E25" s="53">
        <v>39488.66</v>
      </c>
      <c r="F25" s="53">
        <v>14025.48</v>
      </c>
      <c r="G25" s="54">
        <v>53514.14</v>
      </c>
    </row>
    <row r="26" spans="1:7" ht="18" customHeight="1">
      <c r="A26" s="75">
        <v>22</v>
      </c>
      <c r="B26" s="50" t="s">
        <v>586</v>
      </c>
      <c r="C26" s="51" t="s">
        <v>587</v>
      </c>
      <c r="D26" s="52" t="s">
        <v>497</v>
      </c>
      <c r="E26" s="53">
        <v>32544</v>
      </c>
      <c r="F26" s="53">
        <v>13057.3</v>
      </c>
      <c r="G26" s="54">
        <v>45601.3</v>
      </c>
    </row>
    <row r="27" spans="1:7" ht="18" customHeight="1">
      <c r="A27" s="75">
        <v>23</v>
      </c>
      <c r="B27" s="50" t="s">
        <v>588</v>
      </c>
      <c r="C27" s="51" t="s">
        <v>589</v>
      </c>
      <c r="D27" s="52" t="s">
        <v>590</v>
      </c>
      <c r="E27" s="53">
        <v>38496</v>
      </c>
      <c r="F27" s="53">
        <v>13903.19</v>
      </c>
      <c r="G27" s="54">
        <v>52399.19</v>
      </c>
    </row>
    <row r="28" spans="1:7" s="43" customFormat="1" ht="18" customHeight="1">
      <c r="A28" s="75">
        <v>24</v>
      </c>
      <c r="B28" s="50" t="s">
        <v>558</v>
      </c>
      <c r="C28" s="51" t="s">
        <v>559</v>
      </c>
      <c r="D28" s="52" t="s">
        <v>500</v>
      </c>
      <c r="E28" s="53">
        <v>54372</v>
      </c>
      <c r="F28" s="53">
        <v>15841.5</v>
      </c>
      <c r="G28" s="54">
        <v>70213.5</v>
      </c>
    </row>
    <row r="29" spans="1:7" s="43" customFormat="1" ht="18" customHeight="1">
      <c r="A29" s="75">
        <v>25</v>
      </c>
      <c r="B29" s="50" t="s">
        <v>560</v>
      </c>
      <c r="C29" s="51" t="s">
        <v>561</v>
      </c>
      <c r="D29" s="52" t="s">
        <v>503</v>
      </c>
      <c r="E29" s="53">
        <v>60036</v>
      </c>
      <c r="F29" s="53">
        <v>16429.73</v>
      </c>
      <c r="G29" s="54">
        <v>76465.73</v>
      </c>
    </row>
    <row r="30" spans="1:7" ht="18" customHeight="1">
      <c r="A30" s="75">
        <v>26</v>
      </c>
      <c r="B30" s="50" t="s">
        <v>591</v>
      </c>
      <c r="C30" s="51" t="s">
        <v>592</v>
      </c>
      <c r="D30" s="52" t="s">
        <v>593</v>
      </c>
      <c r="E30" s="53">
        <v>26814.77</v>
      </c>
      <c r="F30" s="53">
        <v>9408.56</v>
      </c>
      <c r="G30" s="54">
        <v>36223.33</v>
      </c>
    </row>
    <row r="31" spans="1:7" ht="18" customHeight="1">
      <c r="A31" s="75"/>
      <c r="B31" s="50" t="s">
        <v>573</v>
      </c>
      <c r="C31" s="51" t="s">
        <v>574</v>
      </c>
      <c r="D31" s="52" t="s">
        <v>593</v>
      </c>
      <c r="E31" s="53">
        <v>10820.73</v>
      </c>
      <c r="F31" s="53">
        <v>4331.83</v>
      </c>
      <c r="G31" s="54">
        <v>15152.56</v>
      </c>
    </row>
    <row r="32" spans="1:7" ht="18" customHeight="1">
      <c r="A32" s="75">
        <v>27</v>
      </c>
      <c r="B32" s="50" t="s">
        <v>558</v>
      </c>
      <c r="C32" s="51" t="s">
        <v>559</v>
      </c>
      <c r="D32" s="52" t="s">
        <v>506</v>
      </c>
      <c r="E32" s="53">
        <v>54372</v>
      </c>
      <c r="F32" s="53">
        <v>15725.85</v>
      </c>
      <c r="G32" s="54">
        <v>70097.85</v>
      </c>
    </row>
    <row r="33" spans="1:7" ht="18" customHeight="1">
      <c r="A33" s="75">
        <v>28</v>
      </c>
      <c r="B33" s="50" t="s">
        <v>558</v>
      </c>
      <c r="C33" s="51" t="s">
        <v>559</v>
      </c>
      <c r="D33" s="52" t="s">
        <v>507</v>
      </c>
      <c r="E33" s="53">
        <v>55446.93</v>
      </c>
      <c r="F33" s="53">
        <v>15718.79</v>
      </c>
      <c r="G33" s="54">
        <v>71165.72</v>
      </c>
    </row>
    <row r="34" spans="1:7" ht="18" customHeight="1">
      <c r="A34" s="75">
        <v>29</v>
      </c>
      <c r="B34" s="50" t="s">
        <v>560</v>
      </c>
      <c r="C34" s="51" t="s">
        <v>561</v>
      </c>
      <c r="D34" s="52" t="s">
        <v>508</v>
      </c>
      <c r="E34" s="53">
        <v>58501</v>
      </c>
      <c r="F34" s="53">
        <v>16302.48</v>
      </c>
      <c r="G34" s="54">
        <v>74803.48</v>
      </c>
    </row>
    <row r="35" spans="1:7" ht="18" customHeight="1">
      <c r="A35" s="75">
        <v>30</v>
      </c>
      <c r="B35" s="50" t="s">
        <v>594</v>
      </c>
      <c r="C35" s="51" t="s">
        <v>595</v>
      </c>
      <c r="D35" s="52" t="s">
        <v>509</v>
      </c>
      <c r="E35" s="53">
        <v>54648</v>
      </c>
      <c r="F35" s="53">
        <v>15961.75</v>
      </c>
      <c r="G35" s="54">
        <v>70609.75</v>
      </c>
    </row>
    <row r="36" spans="1:7" ht="18" customHeight="1">
      <c r="A36" s="75">
        <v>31</v>
      </c>
      <c r="B36" s="50" t="s">
        <v>596</v>
      </c>
      <c r="C36" s="51" t="s">
        <v>597</v>
      </c>
      <c r="D36" s="52" t="s">
        <v>511</v>
      </c>
      <c r="E36" s="53">
        <v>56060</v>
      </c>
      <c r="F36" s="53">
        <v>14477.81</v>
      </c>
      <c r="G36" s="54">
        <v>70537.81</v>
      </c>
    </row>
    <row r="37" spans="1:7" ht="18" customHeight="1">
      <c r="A37" s="75">
        <v>32</v>
      </c>
      <c r="B37" s="50" t="s">
        <v>556</v>
      </c>
      <c r="C37" s="51" t="s">
        <v>557</v>
      </c>
      <c r="D37" s="52" t="s">
        <v>513</v>
      </c>
      <c r="E37" s="53">
        <v>18072.73</v>
      </c>
      <c r="F37" s="53">
        <v>4258.86</v>
      </c>
      <c r="G37" s="54">
        <v>22331.59</v>
      </c>
    </row>
    <row r="38" spans="1:7" ht="18" customHeight="1">
      <c r="A38" s="75"/>
      <c r="B38" s="50" t="s">
        <v>598</v>
      </c>
      <c r="C38" s="51" t="s">
        <v>599</v>
      </c>
      <c r="D38" s="52" t="s">
        <v>513</v>
      </c>
      <c r="E38" s="53">
        <v>50699.82</v>
      </c>
      <c r="F38" s="53">
        <v>11711.27</v>
      </c>
      <c r="G38" s="54">
        <v>62411.09</v>
      </c>
    </row>
    <row r="39" spans="1:7" ht="18" customHeight="1">
      <c r="A39" s="75">
        <v>33</v>
      </c>
      <c r="B39" s="50" t="s">
        <v>600</v>
      </c>
      <c r="C39" s="51" t="s">
        <v>601</v>
      </c>
      <c r="D39" s="52" t="s">
        <v>602</v>
      </c>
      <c r="E39" s="53">
        <v>32806.49</v>
      </c>
      <c r="F39" s="53">
        <v>13177.26</v>
      </c>
      <c r="G39" s="54">
        <v>45983.75</v>
      </c>
    </row>
    <row r="40" spans="1:7" ht="18" customHeight="1">
      <c r="A40" s="75">
        <v>34</v>
      </c>
      <c r="B40" s="50" t="s">
        <v>558</v>
      </c>
      <c r="C40" s="51" t="s">
        <v>559</v>
      </c>
      <c r="D40" s="52" t="s">
        <v>515</v>
      </c>
      <c r="E40" s="53">
        <v>54847.23</v>
      </c>
      <c r="F40" s="53">
        <v>15890.96</v>
      </c>
      <c r="G40" s="54">
        <v>70738.19</v>
      </c>
    </row>
    <row r="41" spans="1:7" ht="18" customHeight="1">
      <c r="A41" s="75">
        <v>35</v>
      </c>
      <c r="B41" s="50" t="s">
        <v>558</v>
      </c>
      <c r="C41" s="51" t="s">
        <v>559</v>
      </c>
      <c r="D41" s="52" t="s">
        <v>516</v>
      </c>
      <c r="E41" s="53">
        <v>54372</v>
      </c>
      <c r="F41" s="53">
        <v>15814.52</v>
      </c>
      <c r="G41" s="54">
        <v>70186.52</v>
      </c>
    </row>
    <row r="42" spans="1:7" ht="18" customHeight="1">
      <c r="A42" s="75">
        <v>36</v>
      </c>
      <c r="B42" s="55" t="s">
        <v>560</v>
      </c>
      <c r="C42" s="56" t="s">
        <v>561</v>
      </c>
      <c r="D42" s="57" t="s">
        <v>517</v>
      </c>
      <c r="E42" s="58">
        <v>59215.5</v>
      </c>
      <c r="F42" s="58">
        <v>17307.65</v>
      </c>
      <c r="G42" s="59">
        <v>76523.15</v>
      </c>
    </row>
    <row r="43" spans="1:7" ht="18" customHeight="1">
      <c r="A43" s="75">
        <v>37</v>
      </c>
      <c r="B43" s="50" t="s">
        <v>560</v>
      </c>
      <c r="C43" s="51" t="s">
        <v>561</v>
      </c>
      <c r="D43" s="52" t="s">
        <v>518</v>
      </c>
      <c r="E43" s="53">
        <v>59337.05</v>
      </c>
      <c r="F43" s="53">
        <v>16412.64</v>
      </c>
      <c r="G43" s="54">
        <v>75749.69</v>
      </c>
    </row>
    <row r="44" spans="1:7" ht="18" customHeight="1">
      <c r="A44" s="77">
        <v>38</v>
      </c>
      <c r="B44" s="60" t="s">
        <v>560</v>
      </c>
      <c r="C44" s="61" t="s">
        <v>561</v>
      </c>
      <c r="D44" s="62" t="s">
        <v>519</v>
      </c>
      <c r="E44" s="63">
        <v>58821</v>
      </c>
      <c r="F44" s="63">
        <v>16377.73</v>
      </c>
      <c r="G44" s="64">
        <v>75198.73</v>
      </c>
    </row>
    <row r="45" spans="1:7" ht="18" customHeight="1">
      <c r="A45" s="75">
        <v>39</v>
      </c>
      <c r="B45" s="50" t="s">
        <v>603</v>
      </c>
      <c r="C45" s="51" t="s">
        <v>604</v>
      </c>
      <c r="D45" s="52" t="s">
        <v>522</v>
      </c>
      <c r="E45" s="53">
        <v>61398</v>
      </c>
      <c r="F45" s="53">
        <v>18500.31</v>
      </c>
      <c r="G45" s="54">
        <v>79898.31</v>
      </c>
    </row>
    <row r="46" spans="1:7" ht="18" customHeight="1">
      <c r="A46" s="75">
        <v>40</v>
      </c>
      <c r="B46" s="50" t="s">
        <v>605</v>
      </c>
      <c r="C46" s="51" t="s">
        <v>606</v>
      </c>
      <c r="D46" s="52" t="s">
        <v>524</v>
      </c>
      <c r="E46" s="53">
        <v>94348</v>
      </c>
      <c r="F46" s="53">
        <v>24321.45</v>
      </c>
      <c r="G46" s="54">
        <v>118669.45</v>
      </c>
    </row>
    <row r="47" spans="1:7" ht="18" customHeight="1">
      <c r="A47" s="75">
        <v>41</v>
      </c>
      <c r="B47" s="50" t="s">
        <v>556</v>
      </c>
      <c r="C47" s="51" t="s">
        <v>557</v>
      </c>
      <c r="D47" s="52" t="s">
        <v>526</v>
      </c>
      <c r="E47" s="53">
        <v>61398</v>
      </c>
      <c r="F47" s="53">
        <v>15130.48</v>
      </c>
      <c r="G47" s="54">
        <v>76528.48</v>
      </c>
    </row>
    <row r="48" spans="1:7" ht="18" customHeight="1">
      <c r="A48" s="75">
        <v>42</v>
      </c>
      <c r="B48" s="50" t="s">
        <v>560</v>
      </c>
      <c r="C48" s="51" t="s">
        <v>561</v>
      </c>
      <c r="D48" s="52" t="s">
        <v>607</v>
      </c>
      <c r="E48" s="53">
        <v>27520.44</v>
      </c>
      <c r="F48" s="53">
        <v>8072.77</v>
      </c>
      <c r="G48" s="54">
        <v>35593.21</v>
      </c>
    </row>
    <row r="49" spans="1:7" ht="18" customHeight="1">
      <c r="A49" s="75"/>
      <c r="B49" s="50" t="s">
        <v>608</v>
      </c>
      <c r="C49" s="51" t="s">
        <v>609</v>
      </c>
      <c r="D49" s="52" t="s">
        <v>607</v>
      </c>
      <c r="E49" s="53">
        <v>20530</v>
      </c>
      <c r="F49" s="53">
        <v>6215.62</v>
      </c>
      <c r="G49" s="54">
        <v>26745.62</v>
      </c>
    </row>
    <row r="50" spans="1:7" ht="18" customHeight="1">
      <c r="A50" s="75">
        <v>43</v>
      </c>
      <c r="B50" s="50" t="s">
        <v>582</v>
      </c>
      <c r="C50" s="51" t="s">
        <v>583</v>
      </c>
      <c r="D50" s="52" t="s">
        <v>527</v>
      </c>
      <c r="E50" s="53">
        <v>38484.67</v>
      </c>
      <c r="F50" s="53">
        <v>8270.22</v>
      </c>
      <c r="G50" s="54">
        <v>46754.89</v>
      </c>
    </row>
    <row r="51" spans="1:7" ht="18" customHeight="1">
      <c r="A51" s="75"/>
      <c r="B51" s="50" t="s">
        <v>610</v>
      </c>
      <c r="C51" s="51" t="s">
        <v>611</v>
      </c>
      <c r="D51" s="52" t="s">
        <v>527</v>
      </c>
      <c r="E51" s="53">
        <v>30933.33</v>
      </c>
      <c r="F51" s="53">
        <v>7242.36</v>
      </c>
      <c r="G51" s="54">
        <v>38175.69</v>
      </c>
    </row>
    <row r="52" spans="1:7" ht="18" customHeight="1">
      <c r="A52" s="75">
        <v>44</v>
      </c>
      <c r="B52" s="50" t="s">
        <v>588</v>
      </c>
      <c r="C52" s="51" t="s">
        <v>589</v>
      </c>
      <c r="D52" s="52" t="s">
        <v>612</v>
      </c>
      <c r="E52" s="53">
        <v>33826.56</v>
      </c>
      <c r="F52" s="53">
        <v>13308.81</v>
      </c>
      <c r="G52" s="54">
        <v>47135.37</v>
      </c>
    </row>
    <row r="53" spans="1:7" ht="18" customHeight="1">
      <c r="A53" s="75">
        <v>45</v>
      </c>
      <c r="B53" s="50" t="s">
        <v>613</v>
      </c>
      <c r="C53" s="51" t="s">
        <v>547</v>
      </c>
      <c r="D53" s="52" t="s">
        <v>528</v>
      </c>
      <c r="E53" s="53">
        <v>45312.64</v>
      </c>
      <c r="F53" s="53">
        <v>14500.82</v>
      </c>
      <c r="G53" s="54">
        <v>59813.46</v>
      </c>
    </row>
    <row r="54" spans="1:7" ht="18" customHeight="1">
      <c r="A54" s="75">
        <v>46</v>
      </c>
      <c r="B54" s="50" t="s">
        <v>614</v>
      </c>
      <c r="C54" s="51" t="s">
        <v>531</v>
      </c>
      <c r="D54" s="52" t="s">
        <v>530</v>
      </c>
      <c r="E54" s="53">
        <v>69418</v>
      </c>
      <c r="F54" s="53">
        <v>19921.31</v>
      </c>
      <c r="G54" s="54">
        <v>89339.31</v>
      </c>
    </row>
    <row r="55" spans="1:7" ht="18" customHeight="1">
      <c r="A55" s="75">
        <v>47</v>
      </c>
      <c r="B55" s="55" t="s">
        <v>570</v>
      </c>
      <c r="C55" s="56" t="s">
        <v>571</v>
      </c>
      <c r="D55" s="57" t="s">
        <v>615</v>
      </c>
      <c r="E55" s="58">
        <v>41017.73</v>
      </c>
      <c r="F55" s="58">
        <v>14244.75</v>
      </c>
      <c r="G55" s="59">
        <v>55262.48</v>
      </c>
    </row>
    <row r="56" spans="1:7" ht="18" customHeight="1">
      <c r="A56" s="75">
        <v>48</v>
      </c>
      <c r="B56" s="50" t="s">
        <v>558</v>
      </c>
      <c r="C56" s="51" t="s">
        <v>559</v>
      </c>
      <c r="D56" s="52" t="s">
        <v>532</v>
      </c>
      <c r="E56" s="53">
        <v>54673.77</v>
      </c>
      <c r="F56" s="53">
        <v>14951.87</v>
      </c>
      <c r="G56" s="54">
        <v>69625.64</v>
      </c>
    </row>
    <row r="57" spans="1:7" s="43" customFormat="1" ht="18" customHeight="1">
      <c r="A57" s="75">
        <v>49</v>
      </c>
      <c r="B57" s="50" t="s">
        <v>616</v>
      </c>
      <c r="C57" s="51" t="s">
        <v>546</v>
      </c>
      <c r="D57" s="52" t="s">
        <v>617</v>
      </c>
      <c r="E57" s="53">
        <v>16025.45</v>
      </c>
      <c r="F57" s="53">
        <v>6697.42</v>
      </c>
      <c r="G57" s="54">
        <v>22722.87</v>
      </c>
    </row>
    <row r="58" spans="1:7" s="43" customFormat="1" ht="18" customHeight="1">
      <c r="A58" s="75">
        <v>50</v>
      </c>
      <c r="B58" s="60" t="s">
        <v>550</v>
      </c>
      <c r="C58" s="61" t="s">
        <v>551</v>
      </c>
      <c r="D58" s="62" t="s">
        <v>618</v>
      </c>
      <c r="E58" s="63">
        <v>10755</v>
      </c>
      <c r="F58" s="63">
        <v>2928.03</v>
      </c>
      <c r="G58" s="64">
        <v>13683.03</v>
      </c>
    </row>
    <row r="59" spans="1:7" ht="18" customHeight="1">
      <c r="A59" s="75">
        <v>51</v>
      </c>
      <c r="B59" s="50" t="s">
        <v>560</v>
      </c>
      <c r="C59" s="51" t="s">
        <v>561</v>
      </c>
      <c r="D59" s="52" t="s">
        <v>535</v>
      </c>
      <c r="E59" s="53">
        <v>56656.7</v>
      </c>
      <c r="F59" s="53">
        <v>17754.94</v>
      </c>
      <c r="G59" s="54">
        <v>74411.64</v>
      </c>
    </row>
    <row r="60" spans="1:7" ht="18" customHeight="1">
      <c r="A60" s="75">
        <v>52</v>
      </c>
      <c r="B60" s="50" t="s">
        <v>591</v>
      </c>
      <c r="C60" s="51" t="s">
        <v>592</v>
      </c>
      <c r="D60" s="52" t="s">
        <v>536</v>
      </c>
      <c r="E60" s="53">
        <v>47592.24</v>
      </c>
      <c r="F60" s="53">
        <v>14968.47</v>
      </c>
      <c r="G60" s="54">
        <v>62560.71</v>
      </c>
    </row>
    <row r="61" spans="1:7" ht="18" customHeight="1">
      <c r="A61" s="75">
        <v>53</v>
      </c>
      <c r="B61" s="50" t="s">
        <v>558</v>
      </c>
      <c r="C61" s="51" t="s">
        <v>559</v>
      </c>
      <c r="D61" s="52" t="s">
        <v>537</v>
      </c>
      <c r="E61" s="53">
        <v>54372</v>
      </c>
      <c r="F61" s="53">
        <v>15791.49</v>
      </c>
      <c r="G61" s="54">
        <v>70163.49</v>
      </c>
    </row>
    <row r="62" spans="1:7" ht="18" customHeight="1">
      <c r="A62" s="75">
        <v>54</v>
      </c>
      <c r="B62" s="50" t="s">
        <v>591</v>
      </c>
      <c r="C62" s="51" t="s">
        <v>592</v>
      </c>
      <c r="D62" s="52" t="s">
        <v>538</v>
      </c>
      <c r="E62" s="53">
        <v>24161.55</v>
      </c>
      <c r="F62" s="53">
        <v>7718.84</v>
      </c>
      <c r="G62" s="54">
        <v>31880.39</v>
      </c>
    </row>
    <row r="63" spans="1:7" ht="18" customHeight="1">
      <c r="A63" s="75"/>
      <c r="B63" s="50" t="s">
        <v>588</v>
      </c>
      <c r="C63" s="51" t="s">
        <v>589</v>
      </c>
      <c r="D63" s="52" t="s">
        <v>538</v>
      </c>
      <c r="E63" s="53">
        <v>21819.83</v>
      </c>
      <c r="F63" s="53">
        <v>7068.65</v>
      </c>
      <c r="G63" s="54">
        <v>28888.48</v>
      </c>
    </row>
    <row r="64" spans="1:7" ht="18" customHeight="1">
      <c r="A64" s="75">
        <v>55</v>
      </c>
      <c r="B64" s="50" t="s">
        <v>573</v>
      </c>
      <c r="C64" s="51" t="s">
        <v>574</v>
      </c>
      <c r="D64" s="52" t="s">
        <v>619</v>
      </c>
      <c r="E64" s="53">
        <v>39421.4</v>
      </c>
      <c r="F64" s="53">
        <v>13796.75</v>
      </c>
      <c r="G64" s="54">
        <v>53218.15</v>
      </c>
    </row>
    <row r="65" spans="1:7" ht="18" customHeight="1">
      <c r="A65" s="75">
        <v>56</v>
      </c>
      <c r="B65" s="50" t="s">
        <v>591</v>
      </c>
      <c r="C65" s="51" t="s">
        <v>592</v>
      </c>
      <c r="D65" s="52" t="s">
        <v>539</v>
      </c>
      <c r="E65" s="53">
        <v>45741.91</v>
      </c>
      <c r="F65" s="53">
        <v>14776.82</v>
      </c>
      <c r="G65" s="54">
        <v>60518.73</v>
      </c>
    </row>
    <row r="66" spans="1:7" ht="18" customHeight="1">
      <c r="A66" s="75">
        <v>57</v>
      </c>
      <c r="B66" s="50" t="s">
        <v>620</v>
      </c>
      <c r="C66" s="51" t="s">
        <v>621</v>
      </c>
      <c r="D66" s="52" t="s">
        <v>540</v>
      </c>
      <c r="E66" s="53">
        <v>50088</v>
      </c>
      <c r="F66" s="53">
        <v>13837.78</v>
      </c>
      <c r="G66" s="54">
        <v>63925.78</v>
      </c>
    </row>
    <row r="67" spans="1:7" ht="18" customHeight="1">
      <c r="A67" s="75">
        <v>58</v>
      </c>
      <c r="B67" s="50" t="s">
        <v>622</v>
      </c>
      <c r="C67" s="51" t="s">
        <v>623</v>
      </c>
      <c r="D67" s="52" t="s">
        <v>624</v>
      </c>
      <c r="E67" s="53">
        <v>45912</v>
      </c>
      <c r="F67" s="53">
        <v>13503.4</v>
      </c>
      <c r="G67" s="54">
        <v>59415.4</v>
      </c>
    </row>
    <row r="68" spans="1:7" ht="18" customHeight="1" thickBot="1">
      <c r="A68" s="76">
        <v>59</v>
      </c>
      <c r="B68" s="50" t="s">
        <v>560</v>
      </c>
      <c r="C68" s="51" t="s">
        <v>561</v>
      </c>
      <c r="D68" s="52" t="s">
        <v>544</v>
      </c>
      <c r="E68" s="68">
        <v>57534.52</v>
      </c>
      <c r="F68" s="68">
        <v>16214.22</v>
      </c>
      <c r="G68" s="69">
        <v>73748.74</v>
      </c>
    </row>
    <row r="69" spans="1:7" ht="18" customHeight="1" thickTop="1">
      <c r="A69" s="94" t="s">
        <v>628</v>
      </c>
      <c r="B69" s="94"/>
      <c r="C69" s="65"/>
      <c r="D69" s="66" t="s">
        <v>625</v>
      </c>
      <c r="E69" s="67">
        <f>SUM(E2:E68)</f>
        <v>2965122.0000000005</v>
      </c>
      <c r="F69" s="67">
        <f>SUM(F2:F68)</f>
        <v>872486.7099999998</v>
      </c>
      <c r="G69" s="67">
        <f>SUM(G2:G68)</f>
        <v>3837608.7100000004</v>
      </c>
    </row>
    <row r="132" s="45" customFormat="1" ht="12.75">
      <c r="A132" s="71"/>
    </row>
    <row r="135" s="44" customFormat="1" ht="12.75">
      <c r="A135" s="72"/>
    </row>
    <row r="136" s="44" customFormat="1" ht="12.75">
      <c r="A136" s="72"/>
    </row>
    <row r="141" s="46" customFormat="1" ht="12.75" customHeight="1">
      <c r="A141" s="73"/>
    </row>
    <row r="142" s="46" customFormat="1" ht="12.75" customHeight="1">
      <c r="A142" s="73"/>
    </row>
  </sheetData>
  <mergeCells count="1">
    <mergeCell ref="A69:B69"/>
  </mergeCells>
  <printOptions horizontalCentered="1"/>
  <pageMargins left="0" right="0" top="1" bottom="0.5" header="0.5" footer="0.5"/>
  <pageSetup horizontalDpi="600" verticalDpi="600" orientation="portrait" scale="90" r:id="rId1"/>
  <headerFooter alignWithMargins="0">
    <oddHeader>&amp;L&amp;"Times New Roman,Italic"IT FTE 2006-07&amp;"Arial,Regular"
&amp;C&amp;"Times New Roman,Bold"DIS ANNUAL REPORT&amp;R&amp;"Times New Roman,Italic"Report run August 1, 2007
by Ladonna Herigstad
</oddHeader>
  </headerFooter>
</worksheet>
</file>

<file path=xl/worksheets/sheet4.xml><?xml version="1.0" encoding="utf-8"?>
<worksheet xmlns="http://schemas.openxmlformats.org/spreadsheetml/2006/main" xmlns:r="http://schemas.openxmlformats.org/officeDocument/2006/relationships">
  <dimension ref="A1:E162"/>
  <sheetViews>
    <sheetView workbookViewId="0" topLeftCell="A142">
      <selection activeCell="C183" sqref="C183"/>
    </sheetView>
  </sheetViews>
  <sheetFormatPr defaultColWidth="9.140625" defaultRowHeight="12.75" outlineLevelRow="1"/>
  <cols>
    <col min="1" max="1" width="22.28125" style="34" customWidth="1"/>
    <col min="2" max="2" width="22.28125" style="29" customWidth="1"/>
    <col min="3" max="3" width="15.7109375" style="29" customWidth="1"/>
    <col min="4" max="4" width="17.57421875" style="29" customWidth="1"/>
    <col min="5" max="5" width="13.00390625" style="38" customWidth="1"/>
    <col min="6" max="16384" width="9.140625" style="29" customWidth="1"/>
  </cols>
  <sheetData>
    <row r="1" spans="1:5" s="37" customFormat="1" ht="12.75" customHeight="1">
      <c r="A1" s="41" t="s">
        <v>462</v>
      </c>
      <c r="B1" s="41" t="s">
        <v>463</v>
      </c>
      <c r="C1" s="41" t="s">
        <v>464</v>
      </c>
      <c r="D1" s="41" t="s">
        <v>465</v>
      </c>
      <c r="E1" s="42" t="s">
        <v>466</v>
      </c>
    </row>
    <row r="2" spans="1:5" ht="15" customHeight="1">
      <c r="A2" s="30" t="s">
        <v>467</v>
      </c>
      <c r="B2" s="31" t="s">
        <v>468</v>
      </c>
      <c r="C2" s="32">
        <v>65220</v>
      </c>
      <c r="D2" s="32">
        <v>14789.22</v>
      </c>
      <c r="E2" s="33">
        <v>80009.22</v>
      </c>
    </row>
    <row r="3" spans="2:5" ht="15" customHeight="1" outlineLevel="1">
      <c r="B3" s="35" t="s">
        <v>469</v>
      </c>
      <c r="C3" s="35">
        <v>65220</v>
      </c>
      <c r="D3" s="35">
        <v>14789.22</v>
      </c>
      <c r="E3" s="36">
        <v>80009.22</v>
      </c>
    </row>
    <row r="4" spans="2:5" ht="15" customHeight="1" outlineLevel="1">
      <c r="B4" s="35"/>
      <c r="C4" s="35"/>
      <c r="D4" s="35"/>
      <c r="E4" s="35"/>
    </row>
    <row r="5" spans="1:5" ht="15" customHeight="1">
      <c r="A5" s="30" t="s">
        <v>470</v>
      </c>
      <c r="B5" s="31" t="s">
        <v>471</v>
      </c>
      <c r="C5" s="32">
        <v>39963</v>
      </c>
      <c r="D5" s="32">
        <v>10844.12</v>
      </c>
      <c r="E5" s="33">
        <v>50807.12</v>
      </c>
    </row>
    <row r="6" spans="2:5" ht="12" customHeight="1" outlineLevel="1">
      <c r="B6" s="31" t="s">
        <v>472</v>
      </c>
      <c r="C6" s="32">
        <v>24476</v>
      </c>
      <c r="D6" s="32">
        <v>7099.31</v>
      </c>
      <c r="E6" s="33">
        <v>31575.31</v>
      </c>
    </row>
    <row r="7" spans="2:5" ht="15" customHeight="1" outlineLevel="1">
      <c r="B7" s="35" t="s">
        <v>469</v>
      </c>
      <c r="C7" s="35">
        <v>64439</v>
      </c>
      <c r="D7" s="35">
        <v>17943.43</v>
      </c>
      <c r="E7" s="36">
        <v>82382.43</v>
      </c>
    </row>
    <row r="8" spans="2:5" ht="15" customHeight="1" outlineLevel="1">
      <c r="B8" s="35"/>
      <c r="C8" s="35"/>
      <c r="D8" s="35"/>
      <c r="E8" s="35"/>
    </row>
    <row r="9" spans="1:5" ht="15" customHeight="1">
      <c r="A9" s="30" t="s">
        <v>473</v>
      </c>
      <c r="B9" s="31" t="s">
        <v>474</v>
      </c>
      <c r="C9" s="32">
        <v>57309</v>
      </c>
      <c r="D9" s="32">
        <v>16909.21</v>
      </c>
      <c r="E9" s="33">
        <v>74218.21</v>
      </c>
    </row>
    <row r="10" spans="2:5" ht="15" customHeight="1" outlineLevel="1">
      <c r="B10" s="35" t="s">
        <v>469</v>
      </c>
      <c r="C10" s="35">
        <v>57309</v>
      </c>
      <c r="D10" s="35">
        <v>16909.21</v>
      </c>
      <c r="E10" s="36">
        <v>74218.21</v>
      </c>
    </row>
    <row r="11" spans="2:5" ht="15" customHeight="1" outlineLevel="1">
      <c r="B11" s="35"/>
      <c r="C11" s="35"/>
      <c r="D11" s="35"/>
      <c r="E11" s="35"/>
    </row>
    <row r="12" spans="1:5" ht="15" customHeight="1">
      <c r="A12" s="30" t="s">
        <v>475</v>
      </c>
      <c r="B12" s="31" t="s">
        <v>472</v>
      </c>
      <c r="C12" s="32">
        <v>48219.2</v>
      </c>
      <c r="D12" s="32">
        <v>16644.11</v>
      </c>
      <c r="E12" s="33">
        <v>64863.31</v>
      </c>
    </row>
    <row r="13" spans="2:5" ht="15" customHeight="1" outlineLevel="1">
      <c r="B13" s="35" t="s">
        <v>469</v>
      </c>
      <c r="C13" s="35">
        <v>48219.2</v>
      </c>
      <c r="D13" s="35">
        <v>16644.11</v>
      </c>
      <c r="E13" s="36">
        <v>64863.31</v>
      </c>
    </row>
    <row r="14" spans="2:5" ht="15" customHeight="1" outlineLevel="1">
      <c r="B14" s="35"/>
      <c r="C14" s="35"/>
      <c r="D14" s="35"/>
      <c r="E14" s="35"/>
    </row>
    <row r="15" spans="1:5" ht="15" customHeight="1">
      <c r="A15" s="30" t="s">
        <v>476</v>
      </c>
      <c r="B15" s="31" t="s">
        <v>477</v>
      </c>
      <c r="C15" s="32">
        <v>43419</v>
      </c>
      <c r="D15" s="32">
        <v>12551.05</v>
      </c>
      <c r="E15" s="33">
        <v>55970.05</v>
      </c>
    </row>
    <row r="16" spans="2:5" ht="15" customHeight="1" outlineLevel="1">
      <c r="B16" s="35" t="s">
        <v>469</v>
      </c>
      <c r="C16" s="35">
        <v>43419</v>
      </c>
      <c r="D16" s="35">
        <v>12551.05</v>
      </c>
      <c r="E16" s="36">
        <v>55970.05</v>
      </c>
    </row>
    <row r="17" spans="2:5" ht="15" customHeight="1" outlineLevel="1">
      <c r="B17" s="35"/>
      <c r="C17" s="35"/>
      <c r="D17" s="35"/>
      <c r="E17" s="35"/>
    </row>
    <row r="18" spans="1:5" ht="15" customHeight="1">
      <c r="A18" s="30" t="s">
        <v>478</v>
      </c>
      <c r="B18" s="31" t="s">
        <v>479</v>
      </c>
      <c r="C18" s="32">
        <v>12310</v>
      </c>
      <c r="D18" s="32">
        <v>2322.12</v>
      </c>
      <c r="E18" s="33">
        <v>14632.12</v>
      </c>
    </row>
    <row r="19" spans="2:5" ht="15" customHeight="1" outlineLevel="1">
      <c r="B19" s="35" t="s">
        <v>469</v>
      </c>
      <c r="C19" s="35">
        <v>12310</v>
      </c>
      <c r="D19" s="35">
        <v>2322.12</v>
      </c>
      <c r="E19" s="36">
        <v>14632.12</v>
      </c>
    </row>
    <row r="20" spans="2:5" ht="15" customHeight="1" outlineLevel="1">
      <c r="B20" s="35"/>
      <c r="C20" s="35"/>
      <c r="D20" s="35"/>
      <c r="E20" s="35"/>
    </row>
    <row r="21" spans="1:5" ht="15" customHeight="1">
      <c r="A21" s="30" t="s">
        <v>480</v>
      </c>
      <c r="B21" s="31" t="s">
        <v>481</v>
      </c>
      <c r="C21" s="32">
        <v>71556</v>
      </c>
      <c r="D21" s="32">
        <v>18688.41</v>
      </c>
      <c r="E21" s="33">
        <v>90244.41</v>
      </c>
    </row>
    <row r="22" spans="2:5" ht="15" customHeight="1" outlineLevel="1">
      <c r="B22" s="35" t="s">
        <v>469</v>
      </c>
      <c r="C22" s="35">
        <v>71556</v>
      </c>
      <c r="D22" s="35">
        <v>18688.41</v>
      </c>
      <c r="E22" s="36">
        <v>90244.41</v>
      </c>
    </row>
    <row r="23" spans="2:5" ht="15" customHeight="1" outlineLevel="1">
      <c r="B23" s="35"/>
      <c r="C23" s="35"/>
      <c r="D23" s="35"/>
      <c r="E23" s="35"/>
    </row>
    <row r="24" spans="1:5" ht="15" customHeight="1">
      <c r="A24" s="30" t="s">
        <v>482</v>
      </c>
      <c r="B24" s="31" t="s">
        <v>483</v>
      </c>
      <c r="C24" s="32">
        <v>1129.5</v>
      </c>
      <c r="D24" s="32">
        <v>294.54</v>
      </c>
      <c r="E24" s="33">
        <v>1424.04</v>
      </c>
    </row>
    <row r="25" spans="2:5" ht="12" customHeight="1" outlineLevel="1">
      <c r="B25" s="31" t="s">
        <v>479</v>
      </c>
      <c r="C25" s="32">
        <v>53208</v>
      </c>
      <c r="D25" s="32">
        <v>12676.68</v>
      </c>
      <c r="E25" s="33">
        <v>65884.68</v>
      </c>
    </row>
    <row r="26" spans="2:5" ht="12" customHeight="1" outlineLevel="1">
      <c r="B26" s="31" t="s">
        <v>468</v>
      </c>
      <c r="C26" s="32">
        <v>7762.5</v>
      </c>
      <c r="D26" s="32">
        <v>1473.5</v>
      </c>
      <c r="E26" s="33">
        <v>9236</v>
      </c>
    </row>
    <row r="27" spans="2:5" ht="15" customHeight="1" outlineLevel="1">
      <c r="B27" s="35" t="s">
        <v>469</v>
      </c>
      <c r="C27" s="35">
        <f>SUM(C24:C26)</f>
        <v>62100</v>
      </c>
      <c r="D27" s="35">
        <f>SUM(D24:D26)</f>
        <v>14444.720000000001</v>
      </c>
      <c r="E27" s="35">
        <f>SUM(E24:E26)</f>
        <v>76544.71999999999</v>
      </c>
    </row>
    <row r="28" spans="2:5" ht="15" customHeight="1" outlineLevel="1">
      <c r="B28" s="35"/>
      <c r="C28" s="35"/>
      <c r="D28" s="35"/>
      <c r="E28" s="35"/>
    </row>
    <row r="29" spans="1:5" ht="15" customHeight="1">
      <c r="A29" s="30" t="s">
        <v>484</v>
      </c>
      <c r="B29" s="31" t="s">
        <v>477</v>
      </c>
      <c r="C29" s="32">
        <v>52116.03</v>
      </c>
      <c r="D29" s="32">
        <v>13396.57</v>
      </c>
      <c r="E29" s="33">
        <v>65512.6</v>
      </c>
    </row>
    <row r="30" spans="2:5" ht="15" customHeight="1" outlineLevel="1">
      <c r="B30" s="35" t="s">
        <v>469</v>
      </c>
      <c r="C30" s="35">
        <v>52116.03</v>
      </c>
      <c r="D30" s="35">
        <v>13396.57</v>
      </c>
      <c r="E30" s="36">
        <v>65512.6</v>
      </c>
    </row>
    <row r="31" spans="2:5" ht="15" customHeight="1" outlineLevel="1">
      <c r="B31" s="35"/>
      <c r="C31" s="35"/>
      <c r="D31" s="35"/>
      <c r="E31" s="35"/>
    </row>
    <row r="32" spans="1:5" ht="15" customHeight="1">
      <c r="A32" s="30" t="s">
        <v>485</v>
      </c>
      <c r="B32" s="31" t="s">
        <v>477</v>
      </c>
      <c r="C32" s="32">
        <v>53520</v>
      </c>
      <c r="D32" s="32">
        <v>13580.98</v>
      </c>
      <c r="E32" s="33">
        <v>67100.98</v>
      </c>
    </row>
    <row r="33" spans="2:5" ht="15" customHeight="1" outlineLevel="1">
      <c r="B33" s="35" t="s">
        <v>469</v>
      </c>
      <c r="C33" s="35">
        <v>53520</v>
      </c>
      <c r="D33" s="35">
        <v>13580.98</v>
      </c>
      <c r="E33" s="36">
        <v>67100.98</v>
      </c>
    </row>
    <row r="34" spans="2:5" ht="15" customHeight="1" outlineLevel="1">
      <c r="B34" s="35"/>
      <c r="C34" s="35"/>
      <c r="D34" s="35"/>
      <c r="E34" s="35"/>
    </row>
    <row r="35" spans="1:5" ht="15" customHeight="1">
      <c r="A35" s="30" t="s">
        <v>486</v>
      </c>
      <c r="B35" s="31" t="s">
        <v>487</v>
      </c>
      <c r="C35" s="32">
        <v>43467.69</v>
      </c>
      <c r="D35" s="32">
        <v>12566.83</v>
      </c>
      <c r="E35" s="33">
        <v>56034.52</v>
      </c>
    </row>
    <row r="36" spans="2:5" ht="15" customHeight="1" outlineLevel="1">
      <c r="B36" s="35" t="s">
        <v>469</v>
      </c>
      <c r="C36" s="35">
        <v>43467.69</v>
      </c>
      <c r="D36" s="35">
        <v>12566.83</v>
      </c>
      <c r="E36" s="36">
        <v>56034.52</v>
      </c>
    </row>
    <row r="37" spans="2:5" ht="15" customHeight="1" outlineLevel="1">
      <c r="B37" s="35"/>
      <c r="C37" s="35"/>
      <c r="D37" s="35"/>
      <c r="E37" s="35"/>
    </row>
    <row r="38" spans="1:5" ht="15" customHeight="1">
      <c r="A38" s="30" t="s">
        <v>488</v>
      </c>
      <c r="B38" s="31" t="s">
        <v>489</v>
      </c>
      <c r="C38" s="32">
        <v>23912.91</v>
      </c>
      <c r="D38" s="32">
        <v>6548.24</v>
      </c>
      <c r="E38" s="33">
        <v>30461.15</v>
      </c>
    </row>
    <row r="39" spans="2:5" ht="12" customHeight="1" outlineLevel="1">
      <c r="B39" s="31" t="s">
        <v>490</v>
      </c>
      <c r="C39" s="32">
        <v>11845.16</v>
      </c>
      <c r="D39" s="32">
        <v>3241.32</v>
      </c>
      <c r="E39" s="33">
        <v>15086.48</v>
      </c>
    </row>
    <row r="40" spans="2:5" ht="15" customHeight="1" outlineLevel="1">
      <c r="B40" s="35" t="s">
        <v>469</v>
      </c>
      <c r="C40" s="35">
        <v>35758.07</v>
      </c>
      <c r="D40" s="35">
        <v>9789.56</v>
      </c>
      <c r="E40" s="36">
        <v>45547.63</v>
      </c>
    </row>
    <row r="41" spans="2:5" ht="15" customHeight="1" outlineLevel="1">
      <c r="B41" s="35"/>
      <c r="C41" s="35"/>
      <c r="D41" s="35"/>
      <c r="E41" s="35"/>
    </row>
    <row r="42" spans="1:5" ht="15" customHeight="1">
      <c r="A42" s="30" t="s">
        <v>491</v>
      </c>
      <c r="B42" s="31" t="s">
        <v>492</v>
      </c>
      <c r="C42" s="32">
        <v>117</v>
      </c>
      <c r="D42" s="32">
        <v>12.01</v>
      </c>
      <c r="E42" s="33">
        <v>129.01</v>
      </c>
    </row>
    <row r="43" spans="2:5" ht="12" customHeight="1" outlineLevel="1">
      <c r="B43" s="31" t="s">
        <v>468</v>
      </c>
      <c r="C43" s="32">
        <v>64076</v>
      </c>
      <c r="D43" s="32">
        <v>14616.85</v>
      </c>
      <c r="E43" s="33">
        <v>78692.85</v>
      </c>
    </row>
    <row r="44" spans="2:5" ht="12" customHeight="1" outlineLevel="1">
      <c r="B44" s="35" t="s">
        <v>469</v>
      </c>
      <c r="C44" s="35">
        <v>64193</v>
      </c>
      <c r="D44" s="35">
        <v>14628.86</v>
      </c>
      <c r="E44" s="35">
        <v>78821.86</v>
      </c>
    </row>
    <row r="45" spans="2:5" ht="15" customHeight="1" outlineLevel="1">
      <c r="B45" s="35"/>
      <c r="C45" s="35"/>
      <c r="D45" s="35"/>
      <c r="E45" s="35"/>
    </row>
    <row r="46" spans="1:5" ht="15" customHeight="1">
      <c r="A46" s="30" t="s">
        <v>493</v>
      </c>
      <c r="B46" s="31" t="s">
        <v>468</v>
      </c>
      <c r="C46" s="32">
        <v>65220</v>
      </c>
      <c r="D46" s="32">
        <v>14750.86</v>
      </c>
      <c r="E46" s="33">
        <v>79970.86</v>
      </c>
    </row>
    <row r="47" spans="2:5" ht="15" customHeight="1" outlineLevel="1">
      <c r="B47" s="35" t="s">
        <v>469</v>
      </c>
      <c r="C47" s="35">
        <v>65220</v>
      </c>
      <c r="D47" s="35">
        <v>14750.86</v>
      </c>
      <c r="E47" s="37">
        <v>79970.86</v>
      </c>
    </row>
    <row r="48" spans="2:5" ht="15" customHeight="1" outlineLevel="1">
      <c r="B48" s="35"/>
      <c r="C48" s="35"/>
      <c r="D48" s="35"/>
      <c r="E48" s="29"/>
    </row>
    <row r="49" spans="1:5" ht="15" customHeight="1">
      <c r="A49" s="30" t="s">
        <v>494</v>
      </c>
      <c r="B49" s="31" t="s">
        <v>468</v>
      </c>
      <c r="C49" s="32">
        <v>64001.21</v>
      </c>
      <c r="D49" s="32">
        <v>14636.37</v>
      </c>
      <c r="E49" s="29">
        <v>78637.58</v>
      </c>
    </row>
    <row r="50" spans="2:5" ht="15" customHeight="1" outlineLevel="1">
      <c r="B50" s="35" t="s">
        <v>469</v>
      </c>
      <c r="C50" s="35">
        <v>64001.21</v>
      </c>
      <c r="D50" s="35">
        <v>14636.37</v>
      </c>
      <c r="E50" s="37">
        <v>78637.58</v>
      </c>
    </row>
    <row r="51" spans="2:5" ht="15" customHeight="1" outlineLevel="1">
      <c r="B51" s="35"/>
      <c r="C51" s="35"/>
      <c r="D51" s="35"/>
      <c r="E51" s="29"/>
    </row>
    <row r="52" spans="1:5" ht="15" customHeight="1">
      <c r="A52" s="30" t="s">
        <v>495</v>
      </c>
      <c r="B52" s="31" t="s">
        <v>496</v>
      </c>
      <c r="C52" s="32">
        <v>38808</v>
      </c>
      <c r="D52" s="32">
        <v>12129.57</v>
      </c>
      <c r="E52" s="29">
        <v>50937.57</v>
      </c>
    </row>
    <row r="53" spans="2:5" ht="15" customHeight="1" outlineLevel="1">
      <c r="B53" s="35" t="s">
        <v>469</v>
      </c>
      <c r="C53" s="35">
        <v>38808</v>
      </c>
      <c r="D53" s="35">
        <v>12129.57</v>
      </c>
      <c r="E53" s="37">
        <v>50937.57</v>
      </c>
    </row>
    <row r="54" spans="2:5" ht="15" customHeight="1" outlineLevel="1">
      <c r="B54" s="35"/>
      <c r="C54" s="35"/>
      <c r="D54" s="35"/>
      <c r="E54" s="29"/>
    </row>
    <row r="55" spans="1:5" ht="24" customHeight="1">
      <c r="A55" s="30" t="s">
        <v>497</v>
      </c>
      <c r="B55" s="31" t="s">
        <v>498</v>
      </c>
      <c r="C55" s="32">
        <v>31284</v>
      </c>
      <c r="D55" s="32">
        <v>11301.53</v>
      </c>
      <c r="E55" s="29">
        <v>42585.53</v>
      </c>
    </row>
    <row r="56" spans="2:5" ht="15" customHeight="1" outlineLevel="1">
      <c r="B56" s="35" t="s">
        <v>469</v>
      </c>
      <c r="C56" s="35">
        <v>31284</v>
      </c>
      <c r="D56" s="35">
        <v>11301.53</v>
      </c>
      <c r="E56" s="37">
        <v>42585.53</v>
      </c>
    </row>
    <row r="57" spans="2:5" ht="15" customHeight="1" outlineLevel="1">
      <c r="B57" s="35"/>
      <c r="C57" s="35"/>
      <c r="D57" s="35"/>
      <c r="E57" s="29"/>
    </row>
    <row r="58" spans="1:5" ht="15" customHeight="1">
      <c r="A58" s="30" t="s">
        <v>499</v>
      </c>
      <c r="B58" s="31" t="s">
        <v>471</v>
      </c>
      <c r="C58" s="32">
        <v>31034</v>
      </c>
      <c r="D58" s="32">
        <v>9191.77</v>
      </c>
      <c r="E58" s="29">
        <v>40225.77</v>
      </c>
    </row>
    <row r="59" spans="2:5" ht="15" customHeight="1" outlineLevel="1">
      <c r="B59" s="35" t="s">
        <v>469</v>
      </c>
      <c r="C59" s="35">
        <v>31034</v>
      </c>
      <c r="D59" s="35">
        <v>9191.77</v>
      </c>
      <c r="E59" s="37">
        <v>40225.77</v>
      </c>
    </row>
    <row r="60" spans="2:5" ht="15" customHeight="1" outlineLevel="1">
      <c r="B60" s="35"/>
      <c r="C60" s="35"/>
      <c r="D60" s="35"/>
      <c r="E60" s="29"/>
    </row>
    <row r="61" spans="1:5" ht="15" customHeight="1">
      <c r="A61" s="30" t="s">
        <v>500</v>
      </c>
      <c r="B61" s="31" t="s">
        <v>477</v>
      </c>
      <c r="C61" s="32">
        <v>54269.74</v>
      </c>
      <c r="D61" s="32">
        <v>13686.66</v>
      </c>
      <c r="E61" s="29">
        <v>67956.4</v>
      </c>
    </row>
    <row r="62" spans="2:5" ht="15" customHeight="1" outlineLevel="1">
      <c r="B62" s="35" t="s">
        <v>469</v>
      </c>
      <c r="C62" s="35">
        <v>54269.74</v>
      </c>
      <c r="D62" s="35">
        <v>13686.66</v>
      </c>
      <c r="E62" s="37">
        <v>67956.4</v>
      </c>
    </row>
    <row r="63" spans="2:5" ht="15" customHeight="1" outlineLevel="1">
      <c r="B63" s="35"/>
      <c r="C63" s="35"/>
      <c r="D63" s="35"/>
      <c r="E63" s="29"/>
    </row>
    <row r="64" spans="1:5" ht="15" customHeight="1">
      <c r="A64" s="30" t="s">
        <v>501</v>
      </c>
      <c r="B64" s="31" t="s">
        <v>502</v>
      </c>
      <c r="C64" s="32">
        <v>8965.46</v>
      </c>
      <c r="D64" s="32">
        <v>2939.81</v>
      </c>
      <c r="E64" s="29">
        <v>11905.27</v>
      </c>
    </row>
    <row r="65" spans="2:5" ht="15" customHeight="1" outlineLevel="1">
      <c r="B65" s="35" t="s">
        <v>469</v>
      </c>
      <c r="C65" s="35">
        <v>8965.46</v>
      </c>
      <c r="D65" s="35">
        <v>2939.81</v>
      </c>
      <c r="E65" s="37">
        <v>11905.27</v>
      </c>
    </row>
    <row r="66" spans="2:5" ht="15" customHeight="1" outlineLevel="1">
      <c r="B66" s="35"/>
      <c r="C66" s="35"/>
      <c r="D66" s="35"/>
      <c r="E66" s="29"/>
    </row>
    <row r="67" spans="1:5" ht="15" customHeight="1">
      <c r="A67" s="30" t="s">
        <v>503</v>
      </c>
      <c r="B67" s="31" t="s">
        <v>479</v>
      </c>
      <c r="C67" s="32">
        <v>59088</v>
      </c>
      <c r="D67" s="32">
        <v>14106.79</v>
      </c>
      <c r="E67" s="29">
        <v>73194.79</v>
      </c>
    </row>
    <row r="68" spans="2:5" ht="15" customHeight="1" outlineLevel="1">
      <c r="B68" s="35" t="s">
        <v>469</v>
      </c>
      <c r="C68" s="35">
        <v>59088</v>
      </c>
      <c r="D68" s="35">
        <v>14106.79</v>
      </c>
      <c r="E68" s="37">
        <v>73194.79</v>
      </c>
    </row>
    <row r="69" spans="2:5" ht="15" customHeight="1" outlineLevel="1">
      <c r="B69" s="35"/>
      <c r="C69" s="35"/>
      <c r="D69" s="35"/>
      <c r="E69" s="29"/>
    </row>
    <row r="70" spans="1:5" ht="15" customHeight="1">
      <c r="A70" s="30" t="s">
        <v>504</v>
      </c>
      <c r="B70" s="31" t="s">
        <v>505</v>
      </c>
      <c r="C70" s="32">
        <v>10489.14</v>
      </c>
      <c r="D70" s="32">
        <v>4019.43</v>
      </c>
      <c r="E70" s="29">
        <v>14508.57</v>
      </c>
    </row>
    <row r="71" spans="2:5" ht="15" customHeight="1" outlineLevel="1">
      <c r="B71" s="35" t="s">
        <v>469</v>
      </c>
      <c r="C71" s="35">
        <v>10489.14</v>
      </c>
      <c r="D71" s="35">
        <v>4019.43</v>
      </c>
      <c r="E71" s="37">
        <v>14508.57</v>
      </c>
    </row>
    <row r="72" spans="2:5" ht="15" customHeight="1" outlineLevel="1">
      <c r="B72" s="35"/>
      <c r="C72" s="35"/>
      <c r="D72" s="35"/>
      <c r="E72" s="29"/>
    </row>
    <row r="73" spans="1:5" ht="15" customHeight="1">
      <c r="A73" s="30" t="s">
        <v>506</v>
      </c>
      <c r="B73" s="31" t="s">
        <v>477</v>
      </c>
      <c r="C73" s="32">
        <v>53520</v>
      </c>
      <c r="D73" s="32">
        <v>13544.98</v>
      </c>
      <c r="E73" s="29">
        <v>67064.98</v>
      </c>
    </row>
    <row r="74" spans="2:5" ht="15" customHeight="1" outlineLevel="1">
      <c r="B74" s="35" t="s">
        <v>469</v>
      </c>
      <c r="C74" s="35">
        <v>53520</v>
      </c>
      <c r="D74" s="35">
        <v>13544.98</v>
      </c>
      <c r="E74" s="37">
        <v>67064.98</v>
      </c>
    </row>
    <row r="75" spans="2:5" ht="15" customHeight="1" outlineLevel="1">
      <c r="B75" s="35"/>
      <c r="C75" s="35"/>
      <c r="D75" s="35"/>
      <c r="E75" s="29"/>
    </row>
    <row r="76" spans="1:5" ht="15" customHeight="1">
      <c r="A76" s="30" t="s">
        <v>507</v>
      </c>
      <c r="B76" s="31" t="s">
        <v>477</v>
      </c>
      <c r="C76" s="32">
        <v>50777</v>
      </c>
      <c r="D76" s="32">
        <v>13178.72</v>
      </c>
      <c r="E76" s="29">
        <v>63955.72</v>
      </c>
    </row>
    <row r="77" spans="2:5" ht="15" customHeight="1" outlineLevel="1">
      <c r="B77" s="35" t="s">
        <v>469</v>
      </c>
      <c r="C77" s="35">
        <v>50777</v>
      </c>
      <c r="D77" s="35">
        <v>13178.72</v>
      </c>
      <c r="E77" s="37">
        <v>63955.72</v>
      </c>
    </row>
    <row r="78" spans="2:5" ht="15" customHeight="1" outlineLevel="1">
      <c r="B78" s="35"/>
      <c r="C78" s="35"/>
      <c r="D78" s="35"/>
      <c r="E78" s="29"/>
    </row>
    <row r="79" spans="1:5" ht="15" customHeight="1">
      <c r="A79" s="30" t="s">
        <v>508</v>
      </c>
      <c r="B79" s="31" t="s">
        <v>483</v>
      </c>
      <c r="C79" s="32">
        <v>112.95</v>
      </c>
      <c r="D79" s="32">
        <v>11.62</v>
      </c>
      <c r="E79" s="29">
        <v>124.57</v>
      </c>
    </row>
    <row r="80" spans="2:5" ht="12" customHeight="1" outlineLevel="1">
      <c r="B80" s="31" t="s">
        <v>479</v>
      </c>
      <c r="C80" s="32">
        <v>57776.23</v>
      </c>
      <c r="D80" s="32">
        <v>14000.79</v>
      </c>
      <c r="E80" s="29">
        <v>71777.02</v>
      </c>
    </row>
    <row r="81" spans="2:5" ht="15" customHeight="1" outlineLevel="1">
      <c r="B81" s="35" t="s">
        <v>469</v>
      </c>
      <c r="C81" s="35">
        <v>57889.18</v>
      </c>
      <c r="D81" s="35">
        <v>14012.41</v>
      </c>
      <c r="E81" s="37">
        <v>71901.59</v>
      </c>
    </row>
    <row r="82" spans="2:5" ht="15" customHeight="1" outlineLevel="1">
      <c r="B82" s="35"/>
      <c r="C82" s="35"/>
      <c r="D82" s="35"/>
      <c r="E82" s="29"/>
    </row>
    <row r="83" spans="1:5" ht="15" customHeight="1">
      <c r="A83" s="30" t="s">
        <v>509</v>
      </c>
      <c r="B83" s="31" t="s">
        <v>510</v>
      </c>
      <c r="C83" s="32">
        <v>53650</v>
      </c>
      <c r="D83" s="32">
        <v>15109.99</v>
      </c>
      <c r="E83" s="29">
        <v>68759.99</v>
      </c>
    </row>
    <row r="84" spans="2:5" ht="15" customHeight="1" outlineLevel="1">
      <c r="B84" s="35" t="s">
        <v>469</v>
      </c>
      <c r="C84" s="35">
        <v>53650</v>
      </c>
      <c r="D84" s="35">
        <v>15109.99</v>
      </c>
      <c r="E84" s="37">
        <v>68759.99</v>
      </c>
    </row>
    <row r="85" spans="2:5" ht="15" customHeight="1" outlineLevel="1">
      <c r="B85" s="35"/>
      <c r="C85" s="35"/>
      <c r="D85" s="35"/>
      <c r="E85" s="29"/>
    </row>
    <row r="86" spans="1:5" ht="15" customHeight="1">
      <c r="A86" s="30" t="s">
        <v>511</v>
      </c>
      <c r="B86" s="31" t="s">
        <v>512</v>
      </c>
      <c r="C86" s="32">
        <v>55034</v>
      </c>
      <c r="D86" s="32">
        <v>13740.73</v>
      </c>
      <c r="E86" s="29">
        <v>68774.73</v>
      </c>
    </row>
    <row r="87" spans="2:5" ht="15" customHeight="1" outlineLevel="1">
      <c r="B87" s="35" t="s">
        <v>469</v>
      </c>
      <c r="C87" s="35">
        <v>55034</v>
      </c>
      <c r="D87" s="35">
        <v>13740.73</v>
      </c>
      <c r="E87" s="37">
        <v>68774.73</v>
      </c>
    </row>
    <row r="88" spans="2:5" ht="15" customHeight="1" outlineLevel="1">
      <c r="B88" s="35"/>
      <c r="C88" s="35"/>
      <c r="D88" s="35"/>
      <c r="E88" s="29"/>
    </row>
    <row r="89" spans="1:5" ht="15" customHeight="1">
      <c r="A89" s="30" t="s">
        <v>513</v>
      </c>
      <c r="B89" s="31" t="s">
        <v>514</v>
      </c>
      <c r="C89" s="32">
        <v>68154</v>
      </c>
      <c r="D89" s="32">
        <v>15021.6</v>
      </c>
      <c r="E89" s="29">
        <v>83175.6</v>
      </c>
    </row>
    <row r="90" spans="2:5" ht="15" customHeight="1" outlineLevel="1">
      <c r="B90" s="35" t="s">
        <v>469</v>
      </c>
      <c r="C90" s="35">
        <v>68154</v>
      </c>
      <c r="D90" s="35">
        <v>15021.6</v>
      </c>
      <c r="E90" s="37">
        <v>83175.6</v>
      </c>
    </row>
    <row r="91" spans="2:5" ht="15" customHeight="1" outlineLevel="1">
      <c r="B91" s="35"/>
      <c r="C91" s="35"/>
      <c r="D91" s="35"/>
      <c r="E91" s="29"/>
    </row>
    <row r="92" spans="1:5" ht="15" customHeight="1">
      <c r="A92" s="30" t="s">
        <v>515</v>
      </c>
      <c r="B92" s="31" t="s">
        <v>477</v>
      </c>
      <c r="C92" s="32">
        <v>53520</v>
      </c>
      <c r="D92" s="32">
        <v>13626.99</v>
      </c>
      <c r="E92" s="29">
        <v>67146.99</v>
      </c>
    </row>
    <row r="93" spans="2:5" ht="15" customHeight="1" outlineLevel="1">
      <c r="B93" s="35" t="s">
        <v>469</v>
      </c>
      <c r="C93" s="35">
        <v>53520</v>
      </c>
      <c r="D93" s="35">
        <v>13626.99</v>
      </c>
      <c r="E93" s="37">
        <v>67146.99</v>
      </c>
    </row>
    <row r="94" spans="2:5" ht="15" customHeight="1" outlineLevel="1">
      <c r="B94" s="35"/>
      <c r="C94" s="35"/>
      <c r="D94" s="35"/>
      <c r="E94" s="29"/>
    </row>
    <row r="95" spans="1:5" ht="15" customHeight="1">
      <c r="A95" s="30" t="s">
        <v>516</v>
      </c>
      <c r="B95" s="31" t="s">
        <v>477</v>
      </c>
      <c r="C95" s="32">
        <v>53520</v>
      </c>
      <c r="D95" s="32">
        <v>13580.98</v>
      </c>
      <c r="E95" s="29">
        <v>67100.98</v>
      </c>
    </row>
    <row r="96" spans="2:5" ht="15" customHeight="1" outlineLevel="1">
      <c r="B96" s="35" t="s">
        <v>469</v>
      </c>
      <c r="C96" s="35">
        <v>53520</v>
      </c>
      <c r="D96" s="35">
        <v>13580.98</v>
      </c>
      <c r="E96" s="37">
        <v>67100.98</v>
      </c>
    </row>
    <row r="97" spans="2:5" ht="15" customHeight="1" outlineLevel="1">
      <c r="B97" s="35"/>
      <c r="C97" s="35"/>
      <c r="D97" s="35"/>
      <c r="E97" s="29"/>
    </row>
    <row r="98" spans="1:5" ht="15" customHeight="1">
      <c r="A98" s="30" t="s">
        <v>517</v>
      </c>
      <c r="B98" s="31" t="s">
        <v>479</v>
      </c>
      <c r="C98" s="32">
        <v>54420</v>
      </c>
      <c r="D98" s="32">
        <v>15098.12</v>
      </c>
      <c r="E98" s="29">
        <v>69518.12</v>
      </c>
    </row>
    <row r="99" spans="2:5" ht="15" customHeight="1" outlineLevel="1">
      <c r="B99" s="35" t="s">
        <v>469</v>
      </c>
      <c r="C99" s="35">
        <v>54420</v>
      </c>
      <c r="D99" s="35">
        <v>15098.12</v>
      </c>
      <c r="E99" s="37">
        <v>69518.12</v>
      </c>
    </row>
    <row r="100" spans="2:5" ht="15" customHeight="1" outlineLevel="1">
      <c r="B100" s="35"/>
      <c r="C100" s="35"/>
      <c r="D100" s="35"/>
      <c r="E100" s="29"/>
    </row>
    <row r="101" spans="1:5" ht="15" customHeight="1">
      <c r="A101" s="30" t="s">
        <v>518</v>
      </c>
      <c r="B101" s="31" t="s">
        <v>479</v>
      </c>
      <c r="C101" s="32">
        <v>59088</v>
      </c>
      <c r="D101" s="32">
        <v>14142.77</v>
      </c>
      <c r="E101" s="29">
        <v>73230.77</v>
      </c>
    </row>
    <row r="102" spans="2:5" ht="15" customHeight="1" outlineLevel="1">
      <c r="B102" s="35" t="s">
        <v>469</v>
      </c>
      <c r="C102" s="35">
        <v>59088</v>
      </c>
      <c r="D102" s="35">
        <v>14142.77</v>
      </c>
      <c r="E102" s="37">
        <v>73230.77</v>
      </c>
    </row>
    <row r="103" spans="2:5" ht="15" customHeight="1" outlineLevel="1">
      <c r="B103" s="35"/>
      <c r="C103" s="35"/>
      <c r="D103" s="35"/>
      <c r="E103" s="29"/>
    </row>
    <row r="104" spans="1:5" ht="15" customHeight="1">
      <c r="A104" s="30" t="s">
        <v>519</v>
      </c>
      <c r="B104" s="31" t="s">
        <v>479</v>
      </c>
      <c r="C104" s="32">
        <v>55095</v>
      </c>
      <c r="D104" s="32">
        <v>13763.78</v>
      </c>
      <c r="E104" s="29">
        <v>68858.78</v>
      </c>
    </row>
    <row r="105" spans="2:5" ht="12" customHeight="1" outlineLevel="1">
      <c r="B105" s="35" t="s">
        <v>469</v>
      </c>
      <c r="C105" s="35">
        <v>55095</v>
      </c>
      <c r="D105" s="35">
        <v>13763.78</v>
      </c>
      <c r="E105" s="37">
        <v>68858.78</v>
      </c>
    </row>
    <row r="106" spans="2:5" ht="15" customHeight="1" outlineLevel="1">
      <c r="B106" s="35"/>
      <c r="C106" s="35"/>
      <c r="D106" s="35"/>
      <c r="E106" s="29"/>
    </row>
    <row r="107" spans="1:5" ht="15" customHeight="1">
      <c r="A107" s="30" t="s">
        <v>520</v>
      </c>
      <c r="B107" s="31" t="s">
        <v>521</v>
      </c>
      <c r="C107" s="32">
        <v>33900</v>
      </c>
      <c r="D107" s="32">
        <v>10085.23</v>
      </c>
      <c r="E107" s="29">
        <v>43985.23</v>
      </c>
    </row>
    <row r="108" spans="2:5" ht="15" customHeight="1" outlineLevel="1">
      <c r="B108" s="35" t="s">
        <v>469</v>
      </c>
      <c r="C108" s="35">
        <v>33900</v>
      </c>
      <c r="D108" s="35">
        <v>10085.23</v>
      </c>
      <c r="E108" s="37">
        <v>43985.23</v>
      </c>
    </row>
    <row r="109" spans="2:5" ht="15" customHeight="1" outlineLevel="1">
      <c r="B109" s="35"/>
      <c r="C109" s="35"/>
      <c r="D109" s="35"/>
      <c r="E109" s="29"/>
    </row>
    <row r="110" spans="1:5" ht="15" customHeight="1">
      <c r="A110" s="30" t="s">
        <v>522</v>
      </c>
      <c r="B110" s="31" t="s">
        <v>523</v>
      </c>
      <c r="C110" s="32">
        <v>60274</v>
      </c>
      <c r="D110" s="32">
        <v>18852.3</v>
      </c>
      <c r="E110" s="29">
        <v>79126.3</v>
      </c>
    </row>
    <row r="111" spans="2:5" ht="15" customHeight="1" outlineLevel="1">
      <c r="B111" s="35" t="s">
        <v>469</v>
      </c>
      <c r="C111" s="35">
        <v>60274</v>
      </c>
      <c r="D111" s="35">
        <v>18852.3</v>
      </c>
      <c r="E111" s="37">
        <v>79126.3</v>
      </c>
    </row>
    <row r="112" spans="2:5" ht="15" customHeight="1" outlineLevel="1">
      <c r="B112" s="35"/>
      <c r="C112" s="35"/>
      <c r="D112" s="35"/>
      <c r="E112" s="29"/>
    </row>
    <row r="113" spans="1:5" ht="15" customHeight="1">
      <c r="A113" s="30" t="s">
        <v>524</v>
      </c>
      <c r="B113" s="31" t="s">
        <v>525</v>
      </c>
      <c r="C113" s="32">
        <v>46166.06</v>
      </c>
      <c r="D113" s="32">
        <v>10864.18</v>
      </c>
      <c r="E113" s="29">
        <v>57030.24</v>
      </c>
    </row>
    <row r="114" spans="2:5" ht="15" customHeight="1" outlineLevel="1">
      <c r="B114" s="35" t="s">
        <v>469</v>
      </c>
      <c r="C114" s="35">
        <v>46166.06</v>
      </c>
      <c r="D114" s="35">
        <v>10864.18</v>
      </c>
      <c r="E114" s="37">
        <v>57030.24</v>
      </c>
    </row>
    <row r="115" spans="2:5" ht="15" customHeight="1" outlineLevel="1">
      <c r="B115" s="35"/>
      <c r="C115" s="35"/>
      <c r="D115" s="35"/>
      <c r="E115" s="29"/>
    </row>
    <row r="116" spans="1:5" ht="15" customHeight="1">
      <c r="A116" s="30" t="s">
        <v>526</v>
      </c>
      <c r="B116" s="31" t="s">
        <v>472</v>
      </c>
      <c r="C116" s="32">
        <v>60274</v>
      </c>
      <c r="D116" s="32">
        <v>14295.62</v>
      </c>
      <c r="E116" s="29">
        <v>74569.62</v>
      </c>
    </row>
    <row r="117" spans="2:5" ht="15" customHeight="1" outlineLevel="1">
      <c r="B117" s="35" t="s">
        <v>469</v>
      </c>
      <c r="C117" s="35">
        <v>60274</v>
      </c>
      <c r="D117" s="35">
        <v>14295.62</v>
      </c>
      <c r="E117" s="37">
        <v>74569.62</v>
      </c>
    </row>
    <row r="118" spans="2:5" ht="15" customHeight="1" outlineLevel="1">
      <c r="B118" s="35"/>
      <c r="C118" s="35"/>
      <c r="D118" s="35"/>
      <c r="E118" s="29"/>
    </row>
    <row r="119" spans="1:5" ht="15" customHeight="1">
      <c r="A119" s="30" t="s">
        <v>527</v>
      </c>
      <c r="B119" s="31" t="s">
        <v>521</v>
      </c>
      <c r="C119" s="32">
        <v>34295.73</v>
      </c>
      <c r="D119" s="32">
        <v>6881.36</v>
      </c>
      <c r="E119" s="29">
        <v>41177.09</v>
      </c>
    </row>
    <row r="120" spans="2:5" ht="12" customHeight="1" outlineLevel="1">
      <c r="B120" s="31" t="s">
        <v>525</v>
      </c>
      <c r="C120" s="32">
        <v>37374</v>
      </c>
      <c r="D120" s="32">
        <v>7853.54</v>
      </c>
      <c r="E120" s="29">
        <v>45227.54</v>
      </c>
    </row>
    <row r="121" spans="2:5" ht="15" customHeight="1" outlineLevel="1">
      <c r="B121" s="35" t="s">
        <v>469</v>
      </c>
      <c r="C121" s="35">
        <v>71669.73</v>
      </c>
      <c r="D121" s="35">
        <v>14734.9</v>
      </c>
      <c r="E121" s="37">
        <v>86404.63</v>
      </c>
    </row>
    <row r="122" spans="2:5" ht="15" customHeight="1" outlineLevel="1">
      <c r="B122" s="35"/>
      <c r="C122" s="35"/>
      <c r="D122" s="35"/>
      <c r="E122" s="29"/>
    </row>
    <row r="123" spans="1:5" ht="15" customHeight="1">
      <c r="A123" s="30" t="s">
        <v>528</v>
      </c>
      <c r="B123" s="31" t="s">
        <v>529</v>
      </c>
      <c r="C123" s="32">
        <v>41808</v>
      </c>
      <c r="D123" s="32">
        <v>12235.77</v>
      </c>
      <c r="E123" s="29">
        <v>54043.77</v>
      </c>
    </row>
    <row r="124" spans="2:5" ht="15" customHeight="1" outlineLevel="1">
      <c r="B124" s="35" t="s">
        <v>469</v>
      </c>
      <c r="C124" s="35">
        <v>41808</v>
      </c>
      <c r="D124" s="35">
        <v>12235.77</v>
      </c>
      <c r="E124" s="37">
        <v>54043.77</v>
      </c>
    </row>
    <row r="125" spans="2:5" ht="15" customHeight="1" outlineLevel="1">
      <c r="B125" s="35"/>
      <c r="C125" s="35"/>
      <c r="D125" s="35"/>
      <c r="E125" s="29"/>
    </row>
    <row r="126" spans="1:5" ht="15" customHeight="1">
      <c r="A126" s="30" t="s">
        <v>530</v>
      </c>
      <c r="B126" s="31" t="s">
        <v>531</v>
      </c>
      <c r="C126" s="32">
        <v>68154</v>
      </c>
      <c r="D126" s="32">
        <v>20226.02</v>
      </c>
      <c r="E126" s="29">
        <v>88380.02</v>
      </c>
    </row>
    <row r="127" spans="2:5" ht="15" customHeight="1" outlineLevel="1">
      <c r="B127" s="35" t="s">
        <v>469</v>
      </c>
      <c r="C127" s="35">
        <v>68154</v>
      </c>
      <c r="D127" s="35">
        <v>20226.02</v>
      </c>
      <c r="E127" s="37">
        <v>88380.02</v>
      </c>
    </row>
    <row r="128" spans="2:5" ht="15" customHeight="1" outlineLevel="1">
      <c r="B128" s="35"/>
      <c r="C128" s="35"/>
      <c r="D128" s="35"/>
      <c r="E128" s="29"/>
    </row>
    <row r="129" spans="1:5" ht="15" customHeight="1">
      <c r="A129" s="30" t="s">
        <v>532</v>
      </c>
      <c r="B129" s="31" t="s">
        <v>477</v>
      </c>
      <c r="C129" s="32">
        <v>55908.24</v>
      </c>
      <c r="D129" s="32">
        <v>13706.36</v>
      </c>
      <c r="E129" s="29">
        <v>69614.6</v>
      </c>
    </row>
    <row r="130" spans="2:5" ht="15" customHeight="1" outlineLevel="1">
      <c r="B130" s="35" t="s">
        <v>469</v>
      </c>
      <c r="C130" s="35">
        <v>55908.24</v>
      </c>
      <c r="D130" s="35">
        <v>13706.36</v>
      </c>
      <c r="E130" s="37">
        <v>69614.6</v>
      </c>
    </row>
    <row r="131" spans="2:5" ht="15" customHeight="1" outlineLevel="1">
      <c r="B131" s="35"/>
      <c r="C131" s="35"/>
      <c r="D131" s="35"/>
      <c r="E131" s="29"/>
    </row>
    <row r="132" spans="1:5" ht="15" customHeight="1" outlineLevel="1">
      <c r="A132" s="30" t="s">
        <v>533</v>
      </c>
      <c r="B132" s="31" t="s">
        <v>534</v>
      </c>
      <c r="C132" s="32">
        <v>35879.98</v>
      </c>
      <c r="D132" s="32">
        <v>11110.16</v>
      </c>
      <c r="E132" s="29">
        <v>46990.14</v>
      </c>
    </row>
    <row r="133" spans="2:5" ht="15" customHeight="1" outlineLevel="1">
      <c r="B133" s="35" t="s">
        <v>469</v>
      </c>
      <c r="C133" s="35">
        <v>35879.98</v>
      </c>
      <c r="D133" s="35">
        <v>11110.16</v>
      </c>
      <c r="E133" s="37">
        <v>46990.14</v>
      </c>
    </row>
    <row r="134" spans="2:5" ht="15" customHeight="1" outlineLevel="1">
      <c r="B134" s="35"/>
      <c r="C134" s="35"/>
      <c r="D134" s="35"/>
      <c r="E134" s="29"/>
    </row>
    <row r="135" spans="1:5" ht="15" customHeight="1">
      <c r="A135" s="30" t="s">
        <v>535</v>
      </c>
      <c r="B135" s="31" t="s">
        <v>479</v>
      </c>
      <c r="C135" s="32">
        <v>60392</v>
      </c>
      <c r="D135" s="32">
        <v>17109.91</v>
      </c>
      <c r="E135" s="29">
        <v>77501.91</v>
      </c>
    </row>
    <row r="136" spans="2:5" ht="12" customHeight="1" outlineLevel="1">
      <c r="B136" s="35" t="s">
        <v>469</v>
      </c>
      <c r="C136" s="35">
        <v>60392</v>
      </c>
      <c r="D136" s="35">
        <v>17109.91</v>
      </c>
      <c r="E136" s="37">
        <v>77501.91</v>
      </c>
    </row>
    <row r="137" spans="2:5" ht="15" customHeight="1" outlineLevel="1">
      <c r="B137" s="35"/>
      <c r="C137" s="35"/>
      <c r="D137" s="35"/>
      <c r="E137" s="29"/>
    </row>
    <row r="138" spans="1:5" ht="15" customHeight="1">
      <c r="A138" s="30" t="s">
        <v>536</v>
      </c>
      <c r="B138" s="31" t="s">
        <v>490</v>
      </c>
      <c r="C138" s="32">
        <v>47613.6</v>
      </c>
      <c r="D138" s="32">
        <v>12971.09</v>
      </c>
      <c r="E138" s="29">
        <v>60584.69</v>
      </c>
    </row>
    <row r="139" spans="2:5" ht="15" customHeight="1" outlineLevel="1">
      <c r="B139" s="35" t="s">
        <v>469</v>
      </c>
      <c r="C139" s="35">
        <v>47613.6</v>
      </c>
      <c r="D139" s="35">
        <v>12971.09</v>
      </c>
      <c r="E139" s="37">
        <v>60584.69</v>
      </c>
    </row>
    <row r="140" spans="2:5" ht="15" customHeight="1" outlineLevel="1">
      <c r="B140" s="35"/>
      <c r="C140" s="35"/>
      <c r="D140" s="35"/>
      <c r="E140" s="29"/>
    </row>
    <row r="141" spans="1:5" ht="15" customHeight="1">
      <c r="A141" s="30" t="s">
        <v>537</v>
      </c>
      <c r="B141" s="31" t="s">
        <v>477</v>
      </c>
      <c r="C141" s="32">
        <v>52212</v>
      </c>
      <c r="D141" s="32">
        <v>13455.57</v>
      </c>
      <c r="E141" s="29">
        <v>65667.57</v>
      </c>
    </row>
    <row r="142" spans="2:5" ht="15" customHeight="1" outlineLevel="1">
      <c r="B142" s="35" t="s">
        <v>469</v>
      </c>
      <c r="C142" s="35">
        <v>52212</v>
      </c>
      <c r="D142" s="35">
        <v>13455.57</v>
      </c>
      <c r="E142" s="37">
        <v>65667.57</v>
      </c>
    </row>
    <row r="143" spans="2:5" ht="15" customHeight="1" outlineLevel="1">
      <c r="B143" s="35"/>
      <c r="C143" s="35"/>
      <c r="D143" s="35"/>
      <c r="E143" s="29"/>
    </row>
    <row r="144" spans="1:5" ht="15" customHeight="1">
      <c r="A144" s="30" t="s">
        <v>538</v>
      </c>
      <c r="B144" s="31" t="s">
        <v>502</v>
      </c>
      <c r="C144" s="32">
        <v>42558.86</v>
      </c>
      <c r="D144" s="32">
        <v>12508.03</v>
      </c>
      <c r="E144" s="29">
        <v>55066.89</v>
      </c>
    </row>
    <row r="145" spans="2:5" ht="15" customHeight="1" outlineLevel="1">
      <c r="B145" s="35" t="s">
        <v>469</v>
      </c>
      <c r="C145" s="35">
        <v>42558.86</v>
      </c>
      <c r="D145" s="35">
        <v>12508.03</v>
      </c>
      <c r="E145" s="37">
        <v>55066.89</v>
      </c>
    </row>
    <row r="146" spans="2:5" ht="15" customHeight="1" outlineLevel="1">
      <c r="B146" s="35"/>
      <c r="C146" s="35"/>
      <c r="D146" s="35"/>
      <c r="E146" s="29"/>
    </row>
    <row r="147" spans="1:5" ht="15" customHeight="1">
      <c r="A147" s="30" t="s">
        <v>539</v>
      </c>
      <c r="B147" s="31" t="s">
        <v>490</v>
      </c>
      <c r="C147" s="32">
        <v>42382.25</v>
      </c>
      <c r="D147" s="32">
        <v>12473.13</v>
      </c>
      <c r="E147" s="29">
        <v>54855.38</v>
      </c>
    </row>
    <row r="148" spans="2:5" ht="15" customHeight="1" outlineLevel="1">
      <c r="B148" s="35" t="s">
        <v>469</v>
      </c>
      <c r="C148" s="35">
        <v>42382.25</v>
      </c>
      <c r="D148" s="35">
        <v>12473.13</v>
      </c>
      <c r="E148" s="37">
        <v>54855.38</v>
      </c>
    </row>
    <row r="149" spans="2:5" ht="15" customHeight="1" outlineLevel="1">
      <c r="B149" s="35"/>
      <c r="C149" s="35"/>
      <c r="D149" s="35"/>
      <c r="E149" s="29"/>
    </row>
    <row r="150" spans="1:5" ht="15" customHeight="1">
      <c r="A150" s="30" t="s">
        <v>540</v>
      </c>
      <c r="B150" s="31" t="s">
        <v>541</v>
      </c>
      <c r="C150" s="32">
        <v>49172</v>
      </c>
      <c r="D150" s="32">
        <v>13209.14</v>
      </c>
      <c r="E150" s="29">
        <v>62381.14</v>
      </c>
    </row>
    <row r="151" spans="2:5" ht="15" customHeight="1" outlineLevel="1">
      <c r="B151" s="35" t="s">
        <v>469</v>
      </c>
      <c r="C151" s="35">
        <v>49172</v>
      </c>
      <c r="D151" s="35">
        <v>13209.14</v>
      </c>
      <c r="E151" s="37">
        <v>62381.14</v>
      </c>
    </row>
    <row r="152" spans="2:5" ht="15" customHeight="1" outlineLevel="1">
      <c r="B152" s="35"/>
      <c r="C152" s="35"/>
      <c r="D152" s="35"/>
      <c r="E152" s="29"/>
    </row>
    <row r="153" spans="1:5" ht="15" customHeight="1">
      <c r="A153" s="30" t="s">
        <v>542</v>
      </c>
      <c r="B153" s="31" t="s">
        <v>543</v>
      </c>
      <c r="C153" s="32">
        <v>44080.09</v>
      </c>
      <c r="D153" s="32">
        <v>13008.23</v>
      </c>
      <c r="E153" s="29">
        <v>57088.32</v>
      </c>
    </row>
    <row r="154" spans="2:5" ht="15" customHeight="1" outlineLevel="1">
      <c r="B154" s="35" t="s">
        <v>469</v>
      </c>
      <c r="C154" s="35">
        <v>44080.09</v>
      </c>
      <c r="D154" s="35">
        <v>13008.23</v>
      </c>
      <c r="E154" s="37">
        <v>57088.32</v>
      </c>
    </row>
    <row r="155" spans="2:5" ht="15" customHeight="1" outlineLevel="1">
      <c r="B155" s="35"/>
      <c r="C155" s="35"/>
      <c r="D155" s="35"/>
      <c r="E155" s="29"/>
    </row>
    <row r="156" spans="1:5" ht="15" customHeight="1">
      <c r="A156" s="30" t="s">
        <v>544</v>
      </c>
      <c r="B156" s="31" t="s">
        <v>479</v>
      </c>
      <c r="C156" s="32">
        <v>44316</v>
      </c>
      <c r="D156" s="32">
        <v>12641.98</v>
      </c>
      <c r="E156" s="29">
        <v>56957.98</v>
      </c>
    </row>
    <row r="157" spans="2:5" ht="15" customHeight="1" outlineLevel="1">
      <c r="B157" s="35" t="s">
        <v>469</v>
      </c>
      <c r="C157" s="35">
        <v>44316</v>
      </c>
      <c r="D157" s="35">
        <v>12641.98</v>
      </c>
      <c r="E157" s="37">
        <v>56957.98</v>
      </c>
    </row>
    <row r="159" spans="2:5" ht="11.25">
      <c r="B159" s="37" t="s">
        <v>545</v>
      </c>
      <c r="C159" s="37">
        <v>2508214.53</v>
      </c>
      <c r="D159" s="37">
        <v>663326.55</v>
      </c>
      <c r="E159" s="39">
        <v>3171541.08</v>
      </c>
    </row>
    <row r="162" spans="3:5" ht="11.25">
      <c r="C162" s="37"/>
      <c r="D162" s="37"/>
      <c r="E162" s="39"/>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170"/>
  <sheetViews>
    <sheetView workbookViewId="0" topLeftCell="A139">
      <selection activeCell="A21" sqref="A21"/>
    </sheetView>
  </sheetViews>
  <sheetFormatPr defaultColWidth="9.140625" defaultRowHeight="12.75"/>
  <cols>
    <col min="1" max="1" width="20.140625" style="0" customWidth="1"/>
    <col min="2" max="2" width="18.421875" style="0" customWidth="1"/>
    <col min="3" max="3" width="13.28125" style="0" customWidth="1"/>
    <col min="4" max="4" width="13.7109375" style="0" customWidth="1"/>
    <col min="5" max="5" width="13.140625" style="0" customWidth="1"/>
    <col min="6" max="6" width="14.421875" style="0" customWidth="1"/>
  </cols>
  <sheetData>
    <row r="1" ht="12.75">
      <c r="A1" t="s">
        <v>211</v>
      </c>
    </row>
    <row r="3" spans="1:6" ht="12.75">
      <c r="A3" t="s">
        <v>4</v>
      </c>
      <c r="B3" t="s">
        <v>212</v>
      </c>
      <c r="C3" t="s">
        <v>213</v>
      </c>
      <c r="D3" t="s">
        <v>214</v>
      </c>
      <c r="E3" t="s">
        <v>215</v>
      </c>
      <c r="F3" t="s">
        <v>216</v>
      </c>
    </row>
    <row r="5" spans="1:5" ht="12.75">
      <c r="A5" t="s">
        <v>10</v>
      </c>
      <c r="B5" t="s">
        <v>217</v>
      </c>
      <c r="C5" s="4">
        <v>6233</v>
      </c>
      <c r="D5" s="4">
        <v>568.5</v>
      </c>
      <c r="E5" s="4">
        <f>SUM(C5:D5)</f>
        <v>6801.5</v>
      </c>
    </row>
    <row r="6" spans="2:5" ht="12.75">
      <c r="B6" t="s">
        <v>11</v>
      </c>
      <c r="C6" s="4">
        <v>2385.5</v>
      </c>
      <c r="D6" s="4">
        <v>809.13</v>
      </c>
      <c r="E6" s="4">
        <f aca="true" t="shared" si="0" ref="E6:E69">SUM(C6:D6)</f>
        <v>3194.63</v>
      </c>
    </row>
    <row r="7" spans="2:5" ht="12.75">
      <c r="B7" t="s">
        <v>34</v>
      </c>
      <c r="C7" s="4">
        <v>52915</v>
      </c>
      <c r="D7" s="4">
        <v>10781.25</v>
      </c>
      <c r="E7" s="4">
        <f t="shared" si="0"/>
        <v>63696.25</v>
      </c>
    </row>
    <row r="8" spans="2:5" ht="12.75">
      <c r="B8" t="s">
        <v>218</v>
      </c>
      <c r="C8" s="4">
        <v>5266</v>
      </c>
      <c r="D8" s="4">
        <v>1078.68</v>
      </c>
      <c r="E8" s="4">
        <f t="shared" si="0"/>
        <v>6344.68</v>
      </c>
    </row>
    <row r="9" spans="3:4" ht="12.75">
      <c r="C9" s="4"/>
      <c r="D9" s="4"/>
    </row>
    <row r="10" spans="2:6" ht="12.75">
      <c r="B10" t="s">
        <v>215</v>
      </c>
      <c r="C10" s="4">
        <f>SUM(C5:C8)</f>
        <v>66799.5</v>
      </c>
      <c r="D10" s="4">
        <f>SUM(D5:D8)</f>
        <v>13237.560000000001</v>
      </c>
      <c r="E10" s="4">
        <f t="shared" si="0"/>
        <v>80037.06</v>
      </c>
      <c r="F10" s="5">
        <f>SUM(C10:D10)</f>
        <v>80037.06</v>
      </c>
    </row>
    <row r="11" spans="3:4" ht="12.75">
      <c r="C11" s="4"/>
      <c r="D11" s="4"/>
    </row>
    <row r="12" spans="1:5" ht="12.75">
      <c r="A12" t="s">
        <v>147</v>
      </c>
      <c r="B12" t="s">
        <v>219</v>
      </c>
      <c r="C12" s="4">
        <v>36394.55</v>
      </c>
      <c r="D12" s="4">
        <v>9638.14</v>
      </c>
      <c r="E12" s="4">
        <f t="shared" si="0"/>
        <v>46032.69</v>
      </c>
    </row>
    <row r="13" spans="2:5" ht="12.75">
      <c r="B13" t="s">
        <v>220</v>
      </c>
      <c r="C13" s="4">
        <v>23395.09</v>
      </c>
      <c r="D13" s="4">
        <v>5378.09</v>
      </c>
      <c r="E13" s="4">
        <f t="shared" si="0"/>
        <v>28773.18</v>
      </c>
    </row>
    <row r="14" spans="3:4" ht="12.75">
      <c r="C14" s="4"/>
      <c r="D14" s="4"/>
    </row>
    <row r="15" spans="2:6" ht="12.75">
      <c r="B15" t="s">
        <v>215</v>
      </c>
      <c r="C15" s="4">
        <f>SUM(C12:C13)</f>
        <v>59789.64</v>
      </c>
      <c r="D15" s="4">
        <f>SUM(D12:D13)</f>
        <v>15016.23</v>
      </c>
      <c r="E15" s="4">
        <f t="shared" si="0"/>
        <v>74805.87</v>
      </c>
      <c r="F15" s="5">
        <f aca="true" t="shared" si="1" ref="F15:F21">SUM(C15:D15)</f>
        <v>74805.87</v>
      </c>
    </row>
    <row r="16" spans="3:4" ht="12.75">
      <c r="C16" s="4"/>
      <c r="D16" s="4"/>
    </row>
    <row r="17" spans="1:6" ht="12.75">
      <c r="A17" t="s">
        <v>13</v>
      </c>
      <c r="B17" t="s">
        <v>220</v>
      </c>
      <c r="C17" s="4">
        <v>54840</v>
      </c>
      <c r="D17" s="4">
        <v>15554.28</v>
      </c>
      <c r="E17" s="4">
        <f t="shared" si="0"/>
        <v>70394.28</v>
      </c>
      <c r="F17" s="5">
        <f t="shared" si="1"/>
        <v>70394.28</v>
      </c>
    </row>
    <row r="18" spans="3:4" ht="12.75">
      <c r="C18" s="4"/>
      <c r="D18" s="4"/>
    </row>
    <row r="19" spans="1:6" ht="12.75">
      <c r="A19" t="s">
        <v>15</v>
      </c>
      <c r="B19" t="s">
        <v>220</v>
      </c>
      <c r="C19" s="4">
        <v>46963.2</v>
      </c>
      <c r="D19" s="4">
        <v>15487.99</v>
      </c>
      <c r="E19" s="4">
        <f t="shared" si="0"/>
        <v>62451.189999999995</v>
      </c>
      <c r="F19" s="5">
        <f t="shared" si="1"/>
        <v>62451.189999999995</v>
      </c>
    </row>
    <row r="20" spans="3:4" ht="12.75">
      <c r="C20" s="4"/>
      <c r="D20" s="4"/>
    </row>
    <row r="21" spans="1:6" ht="12.75">
      <c r="A21" t="s">
        <v>18</v>
      </c>
      <c r="B21" t="s">
        <v>221</v>
      </c>
      <c r="C21" s="4">
        <v>69696</v>
      </c>
      <c r="D21" s="4">
        <v>17319.56</v>
      </c>
      <c r="E21" s="4">
        <f t="shared" si="0"/>
        <v>87015.56</v>
      </c>
      <c r="F21" s="5">
        <f t="shared" si="1"/>
        <v>87015.56</v>
      </c>
    </row>
    <row r="22" spans="3:4" ht="12.75">
      <c r="C22" s="4"/>
      <c r="D22" s="4"/>
    </row>
    <row r="23" spans="1:5" ht="12.75">
      <c r="A23" t="s">
        <v>22</v>
      </c>
      <c r="B23" t="s">
        <v>23</v>
      </c>
      <c r="C23" s="4">
        <v>47542</v>
      </c>
      <c r="D23" s="4">
        <v>10880.1</v>
      </c>
      <c r="E23" s="4">
        <f t="shared" si="0"/>
        <v>58422.1</v>
      </c>
    </row>
    <row r="24" spans="2:5" ht="12.75">
      <c r="B24" t="s">
        <v>222</v>
      </c>
      <c r="C24" s="4">
        <v>4322</v>
      </c>
      <c r="D24" s="4">
        <v>992.76</v>
      </c>
      <c r="E24" s="4">
        <f t="shared" si="0"/>
        <v>5314.76</v>
      </c>
    </row>
    <row r="25" spans="3:4" ht="12.75">
      <c r="C25" s="4"/>
      <c r="D25" s="4"/>
    </row>
    <row r="26" spans="2:6" ht="12.75">
      <c r="B26" t="s">
        <v>215</v>
      </c>
      <c r="C26" s="4">
        <f>SUM(C23:C24)</f>
        <v>51864</v>
      </c>
      <c r="D26" s="4">
        <f>SUM(D23:D24)</f>
        <v>11872.86</v>
      </c>
      <c r="E26" s="4">
        <f t="shared" si="0"/>
        <v>63736.86</v>
      </c>
      <c r="F26" s="5">
        <f>SUM(C26:D26)</f>
        <v>63736.86</v>
      </c>
    </row>
    <row r="27" spans="3:4" ht="12.75">
      <c r="C27" s="4"/>
      <c r="D27" s="4"/>
    </row>
    <row r="28" spans="1:5" ht="12.75">
      <c r="A28" t="s">
        <v>24</v>
      </c>
      <c r="B28" t="s">
        <v>25</v>
      </c>
      <c r="C28" s="4">
        <v>47583</v>
      </c>
      <c r="D28" s="4">
        <v>10884.47</v>
      </c>
      <c r="E28" s="4">
        <f t="shared" si="0"/>
        <v>58467.47</v>
      </c>
    </row>
    <row r="29" spans="2:5" ht="12.75">
      <c r="B29" t="s">
        <v>222</v>
      </c>
      <c r="C29" s="4">
        <v>4322</v>
      </c>
      <c r="D29" s="4">
        <v>990.09</v>
      </c>
      <c r="E29" s="4">
        <f t="shared" si="0"/>
        <v>5312.09</v>
      </c>
    </row>
    <row r="30" spans="3:4" ht="12.75">
      <c r="C30" s="4"/>
      <c r="D30" s="4"/>
    </row>
    <row r="31" spans="2:6" ht="12.75">
      <c r="B31" t="s">
        <v>215</v>
      </c>
      <c r="C31" s="4">
        <f>SUM(C28:C29)</f>
        <v>51905</v>
      </c>
      <c r="D31" s="4">
        <f>SUM(D28:D29)</f>
        <v>11874.56</v>
      </c>
      <c r="E31" s="4">
        <f t="shared" si="0"/>
        <v>63779.56</v>
      </c>
      <c r="F31" s="4">
        <f>SUM(C31:D31)</f>
        <v>63779.56</v>
      </c>
    </row>
    <row r="32" spans="3:6" ht="12.75">
      <c r="C32" s="4"/>
      <c r="D32" s="4"/>
      <c r="F32" s="4"/>
    </row>
    <row r="33" spans="1:6" ht="12.75">
      <c r="A33" t="s">
        <v>28</v>
      </c>
      <c r="B33" t="s">
        <v>223</v>
      </c>
      <c r="C33" s="4">
        <v>41713.88</v>
      </c>
      <c r="D33" s="4">
        <v>10954.51</v>
      </c>
      <c r="E33" s="4">
        <f t="shared" si="0"/>
        <v>52668.39</v>
      </c>
      <c r="F33" s="4"/>
    </row>
    <row r="34" spans="3:6" ht="12.75">
      <c r="C34" s="4"/>
      <c r="D34" s="4"/>
      <c r="F34" s="4"/>
    </row>
    <row r="35" spans="1:6" ht="12.75">
      <c r="A35" t="s">
        <v>224</v>
      </c>
      <c r="B35" t="s">
        <v>11</v>
      </c>
      <c r="C35" s="4">
        <v>53471</v>
      </c>
      <c r="D35" s="4">
        <v>11451.48</v>
      </c>
      <c r="E35" s="4">
        <f t="shared" si="0"/>
        <v>64922.479999999996</v>
      </c>
      <c r="F35" s="4"/>
    </row>
    <row r="36" spans="2:6" ht="12.75">
      <c r="B36" t="s">
        <v>225</v>
      </c>
      <c r="C36" s="4">
        <v>5266</v>
      </c>
      <c r="D36" s="4">
        <v>1079.41</v>
      </c>
      <c r="E36" s="4">
        <f t="shared" si="0"/>
        <v>6345.41</v>
      </c>
      <c r="F36" s="4"/>
    </row>
    <row r="37" spans="3:6" ht="12.75">
      <c r="C37" s="4"/>
      <c r="D37" s="4"/>
      <c r="F37" s="4"/>
    </row>
    <row r="38" spans="2:6" ht="12.75">
      <c r="B38" t="s">
        <v>215</v>
      </c>
      <c r="C38" s="4">
        <f>SUM(C35:C36)</f>
        <v>58737</v>
      </c>
      <c r="D38" s="4">
        <f>SUM(D35:D36)</f>
        <v>12530.89</v>
      </c>
      <c r="E38" s="4">
        <f t="shared" si="0"/>
        <v>71267.89</v>
      </c>
      <c r="F38" s="4">
        <f>SUM(C38:D38)</f>
        <v>71267.89</v>
      </c>
    </row>
    <row r="39" spans="3:6" ht="12.75">
      <c r="C39" s="4"/>
      <c r="D39" s="4"/>
      <c r="F39" s="4"/>
    </row>
    <row r="40" spans="1:6" ht="12.75">
      <c r="A40" t="s">
        <v>33</v>
      </c>
      <c r="B40" t="s">
        <v>34</v>
      </c>
      <c r="C40" s="4">
        <v>52725</v>
      </c>
      <c r="D40" s="4">
        <v>11365.48</v>
      </c>
      <c r="E40" s="4">
        <f t="shared" si="0"/>
        <v>64090.479999999996</v>
      </c>
      <c r="F40" s="4"/>
    </row>
    <row r="41" spans="2:6" ht="12.75">
      <c r="B41" t="s">
        <v>218</v>
      </c>
      <c r="C41" s="4">
        <v>5015</v>
      </c>
      <c r="D41" s="4">
        <v>1055.76</v>
      </c>
      <c r="E41" s="4">
        <f t="shared" si="0"/>
        <v>6070.76</v>
      </c>
      <c r="F41" s="4"/>
    </row>
    <row r="42" spans="3:6" ht="12.75">
      <c r="C42" s="4"/>
      <c r="D42" s="4"/>
      <c r="F42" s="4"/>
    </row>
    <row r="43" spans="2:6" ht="12.75">
      <c r="B43" t="s">
        <v>215</v>
      </c>
      <c r="C43" s="4">
        <f>SUM(C40:C41)</f>
        <v>57740</v>
      </c>
      <c r="D43" s="4">
        <f>SUM(D40:D41)</f>
        <v>12421.24</v>
      </c>
      <c r="E43" s="4">
        <f t="shared" si="0"/>
        <v>70161.24</v>
      </c>
      <c r="F43" s="4">
        <f>SUM(C43:D43)</f>
        <v>70161.24</v>
      </c>
    </row>
    <row r="44" spans="3:6" ht="12.75">
      <c r="C44" s="4"/>
      <c r="D44" s="4"/>
      <c r="E44" s="4">
        <f t="shared" si="0"/>
        <v>0</v>
      </c>
      <c r="F44" s="4"/>
    </row>
    <row r="45" spans="1:6" ht="12.75">
      <c r="A45" t="s">
        <v>35</v>
      </c>
      <c r="B45" t="s">
        <v>217</v>
      </c>
      <c r="C45" s="4">
        <v>55696.5</v>
      </c>
      <c r="D45" s="4">
        <v>11045.39</v>
      </c>
      <c r="E45" s="4">
        <f t="shared" si="0"/>
        <v>66741.89</v>
      </c>
      <c r="F45" s="4"/>
    </row>
    <row r="46" spans="2:6" ht="12.75">
      <c r="B46" t="s">
        <v>11</v>
      </c>
      <c r="C46" s="4">
        <v>2385.5</v>
      </c>
      <c r="D46" s="4">
        <v>806.96</v>
      </c>
      <c r="E46" s="4">
        <f t="shared" si="0"/>
        <v>3192.46</v>
      </c>
      <c r="F46" s="4"/>
    </row>
    <row r="47" spans="2:6" ht="12.75">
      <c r="B47" t="s">
        <v>218</v>
      </c>
      <c r="C47" s="4">
        <v>5266</v>
      </c>
      <c r="D47" s="4">
        <v>1079.16</v>
      </c>
      <c r="E47" s="4">
        <f t="shared" si="0"/>
        <v>6345.16</v>
      </c>
      <c r="F47" s="4"/>
    </row>
    <row r="48" spans="3:6" ht="12.75">
      <c r="C48" s="4"/>
      <c r="D48" s="4"/>
      <c r="E48" s="4">
        <f t="shared" si="0"/>
        <v>0</v>
      </c>
      <c r="F48" s="4"/>
    </row>
    <row r="49" spans="2:6" ht="12.75">
      <c r="B49" t="s">
        <v>215</v>
      </c>
      <c r="C49" s="4">
        <f>SUM(C45:C47)</f>
        <v>63348</v>
      </c>
      <c r="D49" s="4">
        <f>SUM(D45:D47)</f>
        <v>12931.509999999998</v>
      </c>
      <c r="E49" s="4">
        <f t="shared" si="0"/>
        <v>76279.51</v>
      </c>
      <c r="F49" s="4">
        <f>SUM(C49:D49)</f>
        <v>76279.51</v>
      </c>
    </row>
    <row r="50" spans="3:6" ht="12.75">
      <c r="C50" s="4"/>
      <c r="D50" s="4"/>
      <c r="E50" s="4">
        <f t="shared" si="0"/>
        <v>0</v>
      </c>
      <c r="F50" s="4"/>
    </row>
    <row r="51" spans="1:6" ht="12.75">
      <c r="A51" t="s">
        <v>36</v>
      </c>
      <c r="B51" t="s">
        <v>34</v>
      </c>
      <c r="C51" s="4">
        <v>54140.19</v>
      </c>
      <c r="D51" s="4">
        <v>11469.03</v>
      </c>
      <c r="E51" s="4">
        <f t="shared" si="0"/>
        <v>65609.22</v>
      </c>
      <c r="F51" s="4"/>
    </row>
    <row r="52" spans="2:6" ht="12.75">
      <c r="B52" t="s">
        <v>218</v>
      </c>
      <c r="C52" s="4">
        <v>5026.64</v>
      </c>
      <c r="D52" s="4">
        <v>1053.72</v>
      </c>
      <c r="E52" s="4">
        <f t="shared" si="0"/>
        <v>6080.360000000001</v>
      </c>
      <c r="F52" s="4"/>
    </row>
    <row r="53" spans="3:6" ht="12.75">
      <c r="C53" s="4"/>
      <c r="D53" s="4"/>
      <c r="E53" s="4">
        <f t="shared" si="0"/>
        <v>0</v>
      </c>
      <c r="F53" s="4"/>
    </row>
    <row r="54" spans="2:6" ht="12.75">
      <c r="B54" t="s">
        <v>215</v>
      </c>
      <c r="C54" s="4">
        <f>SUM(C51:C52)</f>
        <v>59166.83</v>
      </c>
      <c r="D54" s="4">
        <f>SUM(D51:D52)</f>
        <v>12522.75</v>
      </c>
      <c r="E54" s="4">
        <f t="shared" si="0"/>
        <v>71689.58</v>
      </c>
      <c r="F54" s="4">
        <f>SUM(C54:D54)</f>
        <v>71689.58</v>
      </c>
    </row>
    <row r="55" spans="3:6" ht="12.75">
      <c r="C55" s="4"/>
      <c r="D55" s="4"/>
      <c r="E55" s="4">
        <f t="shared" si="0"/>
        <v>0</v>
      </c>
      <c r="F55" s="4"/>
    </row>
    <row r="56" spans="1:6" ht="12.75">
      <c r="A56" t="s">
        <v>226</v>
      </c>
      <c r="B56" t="s">
        <v>227</v>
      </c>
      <c r="C56" s="4">
        <v>37608</v>
      </c>
      <c r="D56" s="4">
        <v>10643.64</v>
      </c>
      <c r="E56" s="4">
        <f t="shared" si="0"/>
        <v>48251.64</v>
      </c>
      <c r="F56" s="4">
        <f>SUM(C56:D56)</f>
        <v>48251.64</v>
      </c>
    </row>
    <row r="57" spans="3:6" ht="12.75">
      <c r="C57" s="4"/>
      <c r="D57" s="4"/>
      <c r="E57" s="4">
        <f t="shared" si="0"/>
        <v>0</v>
      </c>
      <c r="F57" s="4"/>
    </row>
    <row r="58" spans="1:6" ht="12.75">
      <c r="A58" t="s">
        <v>38</v>
      </c>
      <c r="B58" t="s">
        <v>228</v>
      </c>
      <c r="C58" s="4">
        <v>30312</v>
      </c>
      <c r="D58" s="4">
        <v>9926.04</v>
      </c>
      <c r="E58" s="4">
        <f t="shared" si="0"/>
        <v>40238.04</v>
      </c>
      <c r="F58" s="4">
        <f>SUM(C58:D58)</f>
        <v>40238.04</v>
      </c>
    </row>
    <row r="59" spans="3:6" ht="12.75">
      <c r="C59" s="4"/>
      <c r="D59" s="4"/>
      <c r="E59" s="4">
        <f t="shared" si="0"/>
        <v>0</v>
      </c>
      <c r="F59" s="4"/>
    </row>
    <row r="60" spans="1:6" ht="12.75">
      <c r="A60" t="s">
        <v>229</v>
      </c>
      <c r="B60" t="s">
        <v>230</v>
      </c>
      <c r="C60" s="4">
        <v>71760</v>
      </c>
      <c r="D60" s="4">
        <v>18117.54</v>
      </c>
      <c r="E60" s="4">
        <f t="shared" si="0"/>
        <v>89877.54000000001</v>
      </c>
      <c r="F60" s="4">
        <f>SUM(C60:D60)</f>
        <v>89877.54000000001</v>
      </c>
    </row>
    <row r="61" spans="3:6" ht="12.75">
      <c r="C61" s="4"/>
      <c r="D61" s="4"/>
      <c r="E61" s="4">
        <f t="shared" si="0"/>
        <v>0</v>
      </c>
      <c r="F61" s="4"/>
    </row>
    <row r="62" spans="1:6" ht="12.75">
      <c r="A62" t="s">
        <v>42</v>
      </c>
      <c r="B62" t="s">
        <v>231</v>
      </c>
      <c r="C62" s="4">
        <v>6033.5</v>
      </c>
      <c r="D62" s="4">
        <v>1745.51</v>
      </c>
      <c r="E62" s="4">
        <f t="shared" si="0"/>
        <v>7779.01</v>
      </c>
      <c r="F62" s="4">
        <f>SUM(C62:D62)</f>
        <v>7779.01</v>
      </c>
    </row>
    <row r="63" spans="3:6" ht="12.75">
      <c r="C63" s="4"/>
      <c r="D63" s="4"/>
      <c r="E63" s="4">
        <f t="shared" si="0"/>
        <v>0</v>
      </c>
      <c r="F63" s="4"/>
    </row>
    <row r="64" spans="1:6" ht="12.75">
      <c r="A64" t="s">
        <v>232</v>
      </c>
      <c r="B64" t="s">
        <v>25</v>
      </c>
      <c r="C64" s="4">
        <v>47542</v>
      </c>
      <c r="D64" s="4">
        <v>10915.83</v>
      </c>
      <c r="E64" s="4">
        <f t="shared" si="0"/>
        <v>58457.83</v>
      </c>
      <c r="F64" s="4"/>
    </row>
    <row r="65" spans="2:6" ht="12.75">
      <c r="B65" t="s">
        <v>233</v>
      </c>
      <c r="C65" s="4">
        <v>4322</v>
      </c>
      <c r="D65" s="4">
        <v>993.38</v>
      </c>
      <c r="E65" s="4">
        <f t="shared" si="0"/>
        <v>5315.38</v>
      </c>
      <c r="F65" s="4"/>
    </row>
    <row r="66" spans="3:6" ht="12.75">
      <c r="C66" s="4"/>
      <c r="D66" s="4"/>
      <c r="E66" s="4">
        <f t="shared" si="0"/>
        <v>0</v>
      </c>
      <c r="F66" s="4"/>
    </row>
    <row r="67" spans="2:6" ht="12.75">
      <c r="B67" t="s">
        <v>215</v>
      </c>
      <c r="C67" s="4">
        <f>SUM(C64:C65)</f>
        <v>51864</v>
      </c>
      <c r="D67" s="4">
        <f>SUM(D64:D65)</f>
        <v>11909.21</v>
      </c>
      <c r="E67" s="4">
        <f t="shared" si="0"/>
        <v>63773.21</v>
      </c>
      <c r="F67" s="4">
        <f>SUM(C67:D67)</f>
        <v>63773.21</v>
      </c>
    </row>
    <row r="68" spans="3:6" ht="12.75">
      <c r="C68" s="4"/>
      <c r="D68" s="4"/>
      <c r="F68" s="4"/>
    </row>
    <row r="69" spans="1:6" ht="12.75">
      <c r="A69" t="s">
        <v>45</v>
      </c>
      <c r="B69" t="s">
        <v>234</v>
      </c>
      <c r="C69" s="4">
        <v>52481</v>
      </c>
      <c r="D69" s="4">
        <v>11326.32</v>
      </c>
      <c r="E69" s="4">
        <f t="shared" si="0"/>
        <v>63807.32</v>
      </c>
      <c r="F69" s="4"/>
    </row>
    <row r="70" spans="2:6" ht="12.75">
      <c r="B70" t="s">
        <v>235</v>
      </c>
      <c r="C70" s="4">
        <v>4771</v>
      </c>
      <c r="D70" s="4">
        <v>1033.31</v>
      </c>
      <c r="E70" s="4">
        <f aca="true" t="shared" si="2" ref="E70:E133">SUM(C70:D70)</f>
        <v>5804.3099999999995</v>
      </c>
      <c r="F70" s="4"/>
    </row>
    <row r="71" spans="3:6" ht="12.75">
      <c r="C71" s="4"/>
      <c r="D71" s="4"/>
      <c r="F71" s="4"/>
    </row>
    <row r="72" spans="2:6" ht="12.75">
      <c r="B72" t="s">
        <v>215</v>
      </c>
      <c r="C72" s="4">
        <f>SUM(C69:C70)</f>
        <v>57252</v>
      </c>
      <c r="D72" s="4">
        <f>SUM(D69:D70)</f>
        <v>12359.63</v>
      </c>
      <c r="E72" s="4">
        <f t="shared" si="2"/>
        <v>69611.63</v>
      </c>
      <c r="F72" s="4">
        <f>SUM(C72:D72)</f>
        <v>69611.63</v>
      </c>
    </row>
    <row r="73" spans="3:6" ht="12.75">
      <c r="C73" s="4"/>
      <c r="D73" s="4"/>
      <c r="F73" s="4"/>
    </row>
    <row r="74" spans="1:6" ht="12.75">
      <c r="A74" t="s">
        <v>46</v>
      </c>
      <c r="B74" t="s">
        <v>236</v>
      </c>
      <c r="C74" s="4">
        <v>81058.74</v>
      </c>
      <c r="D74" s="4">
        <v>20120.49</v>
      </c>
      <c r="E74" s="4">
        <f t="shared" si="2"/>
        <v>101179.23000000001</v>
      </c>
      <c r="F74" s="4">
        <f>SUM(C74:D74)</f>
        <v>101179.23000000001</v>
      </c>
    </row>
    <row r="75" spans="3:6" ht="12.75">
      <c r="C75" s="4"/>
      <c r="D75" s="4"/>
      <c r="F75" s="4"/>
    </row>
    <row r="76" spans="1:6" ht="12.75">
      <c r="A76" t="s">
        <v>48</v>
      </c>
      <c r="B76" t="s">
        <v>237</v>
      </c>
      <c r="C76" s="4">
        <v>20984.56</v>
      </c>
      <c r="D76" s="4">
        <v>9764.37</v>
      </c>
      <c r="E76" s="4">
        <f t="shared" si="2"/>
        <v>30748.93</v>
      </c>
      <c r="F76" s="4">
        <f>SUM(C76:D76)</f>
        <v>30748.93</v>
      </c>
    </row>
    <row r="77" spans="3:6" ht="12.75">
      <c r="C77" s="4"/>
      <c r="D77" s="4"/>
      <c r="F77" s="4"/>
    </row>
    <row r="78" spans="1:6" ht="12.75">
      <c r="A78" t="s">
        <v>50</v>
      </c>
      <c r="B78" t="s">
        <v>25</v>
      </c>
      <c r="C78" s="4">
        <v>47542</v>
      </c>
      <c r="D78" s="4">
        <v>10880.1</v>
      </c>
      <c r="E78" s="4">
        <f t="shared" si="2"/>
        <v>58422.1</v>
      </c>
      <c r="F78" s="4"/>
    </row>
    <row r="79" spans="2:6" ht="12.75">
      <c r="B79" t="s">
        <v>222</v>
      </c>
      <c r="C79" s="4">
        <v>4322</v>
      </c>
      <c r="D79" s="4">
        <v>992.76</v>
      </c>
      <c r="E79" s="4">
        <f t="shared" si="2"/>
        <v>5314.76</v>
      </c>
      <c r="F79" s="4"/>
    </row>
    <row r="80" spans="3:6" ht="12.75">
      <c r="C80" s="4"/>
      <c r="D80" s="4"/>
      <c r="F80" s="4"/>
    </row>
    <row r="81" spans="2:6" ht="12.75">
      <c r="B81" t="s">
        <v>215</v>
      </c>
      <c r="C81" s="4">
        <f>SUM(C78:C79)</f>
        <v>51864</v>
      </c>
      <c r="D81" s="4">
        <f>SUM(D78:D79)</f>
        <v>11872.86</v>
      </c>
      <c r="E81" s="4">
        <f t="shared" si="2"/>
        <v>63736.86</v>
      </c>
      <c r="F81" s="4">
        <f>SUM(C81:D81)</f>
        <v>63736.86</v>
      </c>
    </row>
    <row r="82" spans="3:6" ht="12.75">
      <c r="C82" s="4"/>
      <c r="D82" s="4"/>
      <c r="F82" s="4"/>
    </row>
    <row r="83" spans="1:6" ht="12.75">
      <c r="A83" t="s">
        <v>51</v>
      </c>
      <c r="B83" t="s">
        <v>11</v>
      </c>
      <c r="C83" s="4">
        <v>52481</v>
      </c>
      <c r="D83" s="4">
        <v>11327.57</v>
      </c>
      <c r="E83" s="4">
        <f t="shared" si="2"/>
        <v>63808.57</v>
      </c>
      <c r="F83" s="4"/>
    </row>
    <row r="84" spans="2:6" ht="12.75">
      <c r="B84" t="s">
        <v>225</v>
      </c>
      <c r="C84" s="4">
        <v>4771</v>
      </c>
      <c r="D84" s="4">
        <v>1030.84</v>
      </c>
      <c r="E84" s="4">
        <f t="shared" si="2"/>
        <v>5801.84</v>
      </c>
      <c r="F84" s="4"/>
    </row>
    <row r="85" spans="3:6" ht="12.75">
      <c r="C85" s="4"/>
      <c r="D85" s="4"/>
      <c r="F85" s="4"/>
    </row>
    <row r="86" spans="2:6" ht="12.75">
      <c r="B86" t="s">
        <v>215</v>
      </c>
      <c r="C86" s="4">
        <f>SUM(C83:C84)</f>
        <v>57252</v>
      </c>
      <c r="D86" s="4">
        <f>SUM(D83:D84)</f>
        <v>12358.41</v>
      </c>
      <c r="E86" s="4">
        <f t="shared" si="2"/>
        <v>69610.41</v>
      </c>
      <c r="F86" s="4">
        <f>SUM(C86:D86)</f>
        <v>69610.41</v>
      </c>
    </row>
    <row r="87" spans="3:6" ht="12.75">
      <c r="C87" s="4"/>
      <c r="D87" s="4"/>
      <c r="F87" s="4"/>
    </row>
    <row r="88" spans="1:6" ht="12.75">
      <c r="A88" t="s">
        <v>52</v>
      </c>
      <c r="B88" t="s">
        <v>238</v>
      </c>
      <c r="C88" s="4">
        <v>52260</v>
      </c>
      <c r="D88" s="4">
        <v>13835.24</v>
      </c>
      <c r="E88" s="4">
        <f t="shared" si="2"/>
        <v>66095.24</v>
      </c>
      <c r="F88" s="4">
        <f>SUM(C88:D88)</f>
        <v>66095.24</v>
      </c>
    </row>
    <row r="89" spans="3:6" ht="12.75">
      <c r="C89" s="4"/>
      <c r="D89" s="4"/>
      <c r="F89" s="4"/>
    </row>
    <row r="90" spans="1:6" ht="12.75">
      <c r="A90" t="s">
        <v>239</v>
      </c>
      <c r="B90" t="s">
        <v>240</v>
      </c>
      <c r="C90" s="4">
        <v>53604</v>
      </c>
      <c r="D90" s="4">
        <v>12067.24</v>
      </c>
      <c r="E90" s="4">
        <f t="shared" si="2"/>
        <v>65671.24</v>
      </c>
      <c r="F90" s="4">
        <f>SUM(C90:D90)</f>
        <v>65671.24</v>
      </c>
    </row>
    <row r="91" spans="3:6" ht="12.75">
      <c r="C91" s="4"/>
      <c r="D91" s="4"/>
      <c r="F91" s="4"/>
    </row>
    <row r="92" spans="1:6" ht="12.75">
      <c r="A92" t="s">
        <v>56</v>
      </c>
      <c r="B92" t="s">
        <v>241</v>
      </c>
      <c r="C92" s="4">
        <v>66384</v>
      </c>
      <c r="D92" s="4">
        <v>13184.51</v>
      </c>
      <c r="E92" s="4">
        <f t="shared" si="2"/>
        <v>79568.51</v>
      </c>
      <c r="F92" s="4">
        <f>SUM(C92:D92)</f>
        <v>79568.51</v>
      </c>
    </row>
    <row r="93" spans="3:6" ht="12.75">
      <c r="C93" s="4"/>
      <c r="D93" s="4"/>
      <c r="F93" s="4"/>
    </row>
    <row r="94" spans="1:6" ht="12.75">
      <c r="A94" t="s">
        <v>58</v>
      </c>
      <c r="B94" t="s">
        <v>25</v>
      </c>
      <c r="C94" s="4">
        <v>47542</v>
      </c>
      <c r="D94" s="4">
        <v>10935.61</v>
      </c>
      <c r="E94" s="4">
        <f t="shared" si="2"/>
        <v>58477.61</v>
      </c>
      <c r="F94" s="4"/>
    </row>
    <row r="95" spans="2:6" ht="12.75">
      <c r="B95" t="s">
        <v>222</v>
      </c>
      <c r="C95" s="4">
        <v>4322</v>
      </c>
      <c r="D95" s="4">
        <v>995.29</v>
      </c>
      <c r="E95" s="4">
        <f t="shared" si="2"/>
        <v>5317.29</v>
      </c>
      <c r="F95" s="4"/>
    </row>
    <row r="96" spans="3:6" ht="12.75">
      <c r="C96" s="4"/>
      <c r="D96" s="4"/>
      <c r="F96" s="4"/>
    </row>
    <row r="97" spans="2:6" ht="12.75">
      <c r="B97" t="s">
        <v>215</v>
      </c>
      <c r="C97" s="4">
        <f>SUM(C94:C95)</f>
        <v>51864</v>
      </c>
      <c r="D97" s="4">
        <f>SUM(D94:D95)</f>
        <v>11930.900000000001</v>
      </c>
      <c r="E97" s="4">
        <f t="shared" si="2"/>
        <v>63794.9</v>
      </c>
      <c r="F97" s="4">
        <f>SUM(C97:D97)</f>
        <v>63794.9</v>
      </c>
    </row>
    <row r="98" spans="3:6" ht="12.75">
      <c r="C98" s="4"/>
      <c r="D98" s="4"/>
      <c r="F98" s="4"/>
    </row>
    <row r="99" spans="1:6" ht="12.75">
      <c r="A99" t="s">
        <v>59</v>
      </c>
      <c r="B99" t="s">
        <v>242</v>
      </c>
      <c r="C99" s="4">
        <v>47570</v>
      </c>
      <c r="D99" s="4">
        <v>10883.49</v>
      </c>
      <c r="E99" s="4">
        <f t="shared" si="2"/>
        <v>58453.49</v>
      </c>
      <c r="F99" s="4"/>
    </row>
    <row r="100" spans="2:6" ht="12.75">
      <c r="B100" t="s">
        <v>222</v>
      </c>
      <c r="C100" s="4">
        <v>4322</v>
      </c>
      <c r="D100" s="4">
        <v>990.09</v>
      </c>
      <c r="E100" s="4">
        <f t="shared" si="2"/>
        <v>5312.09</v>
      </c>
      <c r="F100" s="4"/>
    </row>
    <row r="101" spans="3:6" ht="12.75">
      <c r="C101" s="4"/>
      <c r="D101" s="4"/>
      <c r="F101" s="4"/>
    </row>
    <row r="102" spans="2:6" ht="12.75">
      <c r="B102" t="s">
        <v>215</v>
      </c>
      <c r="C102" s="4">
        <f>SUM(C99:C100)</f>
        <v>51892</v>
      </c>
      <c r="D102" s="4">
        <f>SUM(D99:D100)</f>
        <v>11873.58</v>
      </c>
      <c r="E102" s="4">
        <f t="shared" si="2"/>
        <v>63765.58</v>
      </c>
      <c r="F102" s="4">
        <f>SUM(C102:D102)</f>
        <v>63765.58</v>
      </c>
    </row>
    <row r="103" spans="3:6" ht="12.75">
      <c r="C103" s="4"/>
      <c r="D103" s="4"/>
      <c r="F103" s="4"/>
    </row>
    <row r="104" spans="1:6" ht="12.75">
      <c r="A104" t="s">
        <v>60</v>
      </c>
      <c r="B104" t="s">
        <v>234</v>
      </c>
      <c r="C104" s="4">
        <v>45886</v>
      </c>
      <c r="D104" s="4">
        <v>12445.13</v>
      </c>
      <c r="E104" s="4">
        <f t="shared" si="2"/>
        <v>58331.13</v>
      </c>
      <c r="F104" s="4"/>
    </row>
    <row r="105" spans="2:6" ht="12.75">
      <c r="B105" t="s">
        <v>225</v>
      </c>
      <c r="C105" s="4">
        <v>4322</v>
      </c>
      <c r="D105" s="4">
        <v>1152.74</v>
      </c>
      <c r="E105" s="4">
        <f t="shared" si="2"/>
        <v>5474.74</v>
      </c>
      <c r="F105" s="4"/>
    </row>
    <row r="106" spans="3:6" ht="12.75">
      <c r="C106" s="4"/>
      <c r="D106" s="4"/>
      <c r="F106" s="4"/>
    </row>
    <row r="107" spans="2:6" ht="12.75">
      <c r="B107" t="s">
        <v>215</v>
      </c>
      <c r="C107" s="4">
        <f>SUM(C104:C105)</f>
        <v>50208</v>
      </c>
      <c r="D107" s="4">
        <f>SUM(D104:D105)</f>
        <v>13597.869999999999</v>
      </c>
      <c r="E107" s="4">
        <f t="shared" si="2"/>
        <v>63805.869999999995</v>
      </c>
      <c r="F107" s="4">
        <f>SUM(C107:D107)</f>
        <v>63805.869999999995</v>
      </c>
    </row>
    <row r="108" spans="3:6" ht="12.75">
      <c r="C108" s="4"/>
      <c r="D108" s="4"/>
      <c r="F108" s="4"/>
    </row>
    <row r="109" spans="1:6" ht="12.75">
      <c r="A109" t="s">
        <v>61</v>
      </c>
      <c r="B109" t="s">
        <v>11</v>
      </c>
      <c r="C109" s="4">
        <v>51183</v>
      </c>
      <c r="D109" s="4">
        <v>11210.38</v>
      </c>
      <c r="E109" s="4">
        <f t="shared" si="2"/>
        <v>62393.38</v>
      </c>
      <c r="F109" s="4"/>
    </row>
    <row r="110" spans="2:6" ht="12.75">
      <c r="B110" t="s">
        <v>225</v>
      </c>
      <c r="C110" s="4">
        <v>4653</v>
      </c>
      <c r="D110" s="4">
        <v>1020</v>
      </c>
      <c r="E110" s="4">
        <f t="shared" si="2"/>
        <v>5673</v>
      </c>
      <c r="F110" s="4"/>
    </row>
    <row r="111" spans="3:6" ht="12.75">
      <c r="C111" s="4"/>
      <c r="D111" s="4"/>
      <c r="F111" s="4"/>
    </row>
    <row r="112" spans="2:6" ht="12.75">
      <c r="B112" t="s">
        <v>215</v>
      </c>
      <c r="C112" s="4">
        <f>SUM(C109:C110)</f>
        <v>55836</v>
      </c>
      <c r="D112" s="4">
        <f>SUM(D109:D110)</f>
        <v>12230.38</v>
      </c>
      <c r="E112" s="4">
        <f t="shared" si="2"/>
        <v>68066.38</v>
      </c>
      <c r="F112" s="4">
        <f>SUM(C112:D112)</f>
        <v>68066.38</v>
      </c>
    </row>
    <row r="113" spans="3:6" ht="12.75">
      <c r="C113" s="4"/>
      <c r="D113" s="4"/>
      <c r="E113" s="4"/>
      <c r="F113" s="4"/>
    </row>
    <row r="114" spans="3:6" ht="12.75">
      <c r="C114" s="4"/>
      <c r="D114" s="4"/>
      <c r="F114" s="4"/>
    </row>
    <row r="115" spans="1:6" ht="12.75">
      <c r="A115" t="s">
        <v>62</v>
      </c>
      <c r="B115" t="s">
        <v>11</v>
      </c>
      <c r="C115" s="4">
        <v>46300</v>
      </c>
      <c r="D115" s="4">
        <v>10803.62</v>
      </c>
      <c r="E115" s="4">
        <f t="shared" si="2"/>
        <v>57103.62</v>
      </c>
      <c r="F115" s="4"/>
    </row>
    <row r="116" spans="2:6" ht="12.75">
      <c r="B116" t="s">
        <v>225</v>
      </c>
      <c r="C116" s="4">
        <v>4322</v>
      </c>
      <c r="D116" s="4">
        <v>993.38</v>
      </c>
      <c r="E116" s="4">
        <f t="shared" si="2"/>
        <v>5315.38</v>
      </c>
      <c r="F116" s="4"/>
    </row>
    <row r="117" spans="3:6" ht="12.75">
      <c r="C117" s="4"/>
      <c r="D117" s="4"/>
      <c r="F117" s="4"/>
    </row>
    <row r="118" spans="2:6" ht="12.75">
      <c r="B118" t="s">
        <v>215</v>
      </c>
      <c r="C118" s="4">
        <f>SUM(C115:C116)</f>
        <v>50622</v>
      </c>
      <c r="D118" s="4">
        <f>SUM(D115:D116)</f>
        <v>11797</v>
      </c>
      <c r="E118" s="4">
        <f t="shared" si="2"/>
        <v>62419</v>
      </c>
      <c r="F118" s="4">
        <f>SUM(C118:D118)</f>
        <v>62419</v>
      </c>
    </row>
    <row r="119" spans="3:6" ht="12.75">
      <c r="C119" s="4"/>
      <c r="D119" s="4"/>
      <c r="F119" s="4"/>
    </row>
    <row r="120" spans="1:6" ht="12.75">
      <c r="A120" t="s">
        <v>63</v>
      </c>
      <c r="B120" t="s">
        <v>243</v>
      </c>
      <c r="C120" s="4">
        <v>66384</v>
      </c>
      <c r="D120" s="4">
        <v>18962.68</v>
      </c>
      <c r="E120" s="4">
        <f t="shared" si="2"/>
        <v>85346.68</v>
      </c>
      <c r="F120" s="4">
        <f>SUM(C120:D120)</f>
        <v>85346.68</v>
      </c>
    </row>
    <row r="121" spans="3:6" ht="12.75">
      <c r="C121" s="4"/>
      <c r="D121" s="4"/>
      <c r="F121" s="4"/>
    </row>
    <row r="122" spans="1:6" ht="12.75">
      <c r="A122" t="s">
        <v>244</v>
      </c>
      <c r="B122" t="s">
        <v>245</v>
      </c>
      <c r="C122" s="4">
        <v>58704</v>
      </c>
      <c r="D122" s="4">
        <v>17607.75</v>
      </c>
      <c r="E122" s="4">
        <f t="shared" si="2"/>
        <v>76311.75</v>
      </c>
      <c r="F122" s="4">
        <f>SUM(C122:D122)</f>
        <v>76311.75</v>
      </c>
    </row>
    <row r="123" spans="3:6" ht="12.75">
      <c r="C123" s="4"/>
      <c r="D123" s="4"/>
      <c r="F123" s="4"/>
    </row>
    <row r="124" spans="1:6" ht="12.75">
      <c r="A124" t="s">
        <v>66</v>
      </c>
      <c r="B124" t="s">
        <v>220</v>
      </c>
      <c r="C124" s="4">
        <v>58704</v>
      </c>
      <c r="D124" s="4">
        <v>12549.31</v>
      </c>
      <c r="E124" s="4">
        <f t="shared" si="2"/>
        <v>71253.31</v>
      </c>
      <c r="F124" s="4">
        <f>SUM(C124:D124)</f>
        <v>71253.31</v>
      </c>
    </row>
    <row r="125" spans="3:6" ht="12.75">
      <c r="C125" s="4"/>
      <c r="D125" s="4"/>
      <c r="F125" s="4"/>
    </row>
    <row r="126" spans="1:6" ht="12.75">
      <c r="A126" t="s">
        <v>246</v>
      </c>
      <c r="B126" t="s">
        <v>34</v>
      </c>
      <c r="C126" s="4">
        <v>94788</v>
      </c>
      <c r="D126" s="4">
        <v>19393.52</v>
      </c>
      <c r="E126" s="4">
        <f t="shared" si="2"/>
        <v>114181.52</v>
      </c>
      <c r="F126" s="4"/>
    </row>
    <row r="127" spans="2:6" ht="12.75">
      <c r="B127" t="s">
        <v>247</v>
      </c>
      <c r="C127" s="4">
        <v>36594</v>
      </c>
      <c r="D127" s="4">
        <v>6923</v>
      </c>
      <c r="E127" s="4">
        <f t="shared" si="2"/>
        <v>43517</v>
      </c>
      <c r="F127" s="4"/>
    </row>
    <row r="128" spans="3:6" ht="12.75">
      <c r="C128" s="4"/>
      <c r="D128" s="4"/>
      <c r="F128" s="4"/>
    </row>
    <row r="129" spans="2:6" ht="12.75">
      <c r="B129" t="s">
        <v>215</v>
      </c>
      <c r="C129" s="4">
        <f>SUM(C126:C127)</f>
        <v>131382</v>
      </c>
      <c r="D129" s="4">
        <f>SUM(D126:D127)</f>
        <v>26316.52</v>
      </c>
      <c r="E129" s="4">
        <f t="shared" si="2"/>
        <v>157698.52</v>
      </c>
      <c r="F129" s="4">
        <f>SUM(C129:D129)</f>
        <v>157698.52</v>
      </c>
    </row>
    <row r="131" spans="1:6" ht="12.75">
      <c r="A131" t="s">
        <v>68</v>
      </c>
      <c r="B131" t="s">
        <v>69</v>
      </c>
      <c r="C131" s="4">
        <v>40351</v>
      </c>
      <c r="D131" s="4">
        <v>10740.68</v>
      </c>
      <c r="E131" s="4">
        <f t="shared" si="2"/>
        <v>51091.68</v>
      </c>
      <c r="F131" s="4">
        <f>SUM(C131:D131)</f>
        <v>51091.68</v>
      </c>
    </row>
    <row r="132" spans="3:6" ht="12.75">
      <c r="C132" s="4"/>
      <c r="D132" s="4"/>
      <c r="F132" s="4"/>
    </row>
    <row r="133" spans="1:6" ht="12.75">
      <c r="A133" t="s">
        <v>70</v>
      </c>
      <c r="B133" t="s">
        <v>248</v>
      </c>
      <c r="C133" s="4">
        <v>66384</v>
      </c>
      <c r="D133" s="4">
        <v>18924.91</v>
      </c>
      <c r="E133" s="4">
        <f t="shared" si="2"/>
        <v>85308.91</v>
      </c>
      <c r="F133" s="4">
        <f>SUM(C133:D133)</f>
        <v>85308.91</v>
      </c>
    </row>
    <row r="134" spans="3:6" ht="12.75">
      <c r="C134" s="4"/>
      <c r="D134" s="4"/>
      <c r="F134" s="4"/>
    </row>
    <row r="135" spans="1:6" ht="12.75">
      <c r="A135" t="s">
        <v>72</v>
      </c>
      <c r="B135" t="s">
        <v>25</v>
      </c>
      <c r="C135" s="4">
        <v>48585.23</v>
      </c>
      <c r="D135" s="4">
        <v>10960.61</v>
      </c>
      <c r="E135" s="4">
        <f aca="true" t="shared" si="3" ref="E135:E167">SUM(C135:D135)</f>
        <v>59545.840000000004</v>
      </c>
      <c r="F135" s="4"/>
    </row>
    <row r="136" spans="2:6" ht="12.75">
      <c r="B136" t="s">
        <v>222</v>
      </c>
      <c r="C136" s="4">
        <v>4489.66</v>
      </c>
      <c r="D136" s="4">
        <v>1003.37</v>
      </c>
      <c r="E136" s="4">
        <f t="shared" si="3"/>
        <v>5493.03</v>
      </c>
      <c r="F136" s="4"/>
    </row>
    <row r="137" spans="3:6" ht="12.75">
      <c r="C137" s="4"/>
      <c r="D137" s="4"/>
      <c r="F137" s="4"/>
    </row>
    <row r="138" spans="2:6" ht="12.75">
      <c r="B138" t="s">
        <v>215</v>
      </c>
      <c r="C138" s="4">
        <f>SUM(C135:C136)</f>
        <v>53074.89</v>
      </c>
      <c r="D138" s="4">
        <f>SUM(D135:D136)</f>
        <v>11963.980000000001</v>
      </c>
      <c r="E138" s="4">
        <f t="shared" si="3"/>
        <v>65038.87</v>
      </c>
      <c r="F138" s="4">
        <f>SUM(C138:D138)</f>
        <v>65038.87</v>
      </c>
    </row>
    <row r="139" spans="3:6" ht="12.75">
      <c r="C139" s="4"/>
      <c r="D139" s="4"/>
      <c r="F139" s="4"/>
    </row>
    <row r="140" spans="1:6" ht="12.75">
      <c r="A140" t="s">
        <v>73</v>
      </c>
      <c r="B140" t="s">
        <v>74</v>
      </c>
      <c r="C140" s="4">
        <v>33300</v>
      </c>
      <c r="D140" s="4">
        <v>10216.94</v>
      </c>
      <c r="E140" s="4">
        <f t="shared" si="3"/>
        <v>43516.94</v>
      </c>
      <c r="F140" s="4">
        <f>SUM(C140:D140)</f>
        <v>43516.94</v>
      </c>
    </row>
    <row r="141" spans="3:6" ht="12.75">
      <c r="C141" s="4"/>
      <c r="D141" s="4"/>
      <c r="F141" s="4"/>
    </row>
    <row r="142" spans="1:6" ht="12.75">
      <c r="A142" t="s">
        <v>77</v>
      </c>
      <c r="B142" t="s">
        <v>11</v>
      </c>
      <c r="C142" s="4">
        <v>51657.5</v>
      </c>
      <c r="D142" s="4">
        <v>14191.14</v>
      </c>
      <c r="E142" s="4">
        <f t="shared" si="3"/>
        <v>65848.64</v>
      </c>
      <c r="F142" s="4"/>
    </row>
    <row r="143" spans="2:6" ht="12.75">
      <c r="B143" t="s">
        <v>225</v>
      </c>
      <c r="C143" s="4">
        <v>4894</v>
      </c>
      <c r="D143" s="4">
        <v>1319.91</v>
      </c>
      <c r="E143" s="4">
        <f t="shared" si="3"/>
        <v>6213.91</v>
      </c>
      <c r="F143" s="4"/>
    </row>
    <row r="144" spans="3:6" ht="12.75">
      <c r="C144" s="4"/>
      <c r="D144" s="4"/>
      <c r="F144" s="4"/>
    </row>
    <row r="145" spans="2:6" ht="12.75">
      <c r="B145" t="s">
        <v>215</v>
      </c>
      <c r="C145" s="5">
        <f>SUM(C142:C143)</f>
        <v>56551.5</v>
      </c>
      <c r="D145" s="5">
        <f>SUM(D142:D143)</f>
        <v>15511.05</v>
      </c>
      <c r="E145" s="4">
        <f t="shared" si="3"/>
        <v>72062.55</v>
      </c>
      <c r="F145" s="5">
        <f>SUM(C145:D145)</f>
        <v>72062.55</v>
      </c>
    </row>
    <row r="147" spans="1:7" ht="12.75">
      <c r="A147" t="s">
        <v>78</v>
      </c>
      <c r="B147" t="s">
        <v>79</v>
      </c>
      <c r="C147" s="4">
        <v>42292.8</v>
      </c>
      <c r="D147" s="4">
        <v>10414.72</v>
      </c>
      <c r="E147" s="4">
        <f t="shared" si="3"/>
        <v>52707.520000000004</v>
      </c>
      <c r="F147" s="4"/>
      <c r="G147" s="4"/>
    </row>
    <row r="148" spans="2:7" ht="12.75">
      <c r="B148" t="s">
        <v>249</v>
      </c>
      <c r="C148" s="4">
        <v>3916</v>
      </c>
      <c r="D148" s="4">
        <v>955.92</v>
      </c>
      <c r="E148" s="4">
        <f t="shared" si="3"/>
        <v>4871.92</v>
      </c>
      <c r="F148" s="4"/>
      <c r="G148" s="4"/>
    </row>
    <row r="149" spans="3:7" ht="12.75">
      <c r="C149" s="4"/>
      <c r="D149" s="4"/>
      <c r="F149" s="4"/>
      <c r="G149" s="4"/>
    </row>
    <row r="150" spans="2:7" ht="12.75">
      <c r="B150" t="s">
        <v>215</v>
      </c>
      <c r="C150" s="4">
        <f>SUM(C147:C148)</f>
        <v>46208.8</v>
      </c>
      <c r="D150" s="4">
        <f>SUM(D147:D148)</f>
        <v>11370.64</v>
      </c>
      <c r="E150" s="4">
        <f t="shared" si="3"/>
        <v>57579.44</v>
      </c>
      <c r="F150" s="4">
        <f>SUM(C150:D150)</f>
        <v>57579.44</v>
      </c>
      <c r="G150" s="4"/>
    </row>
    <row r="151" spans="3:7" ht="12.75">
      <c r="C151" s="4"/>
      <c r="D151" s="4"/>
      <c r="F151" s="4"/>
      <c r="G151" s="4"/>
    </row>
    <row r="152" spans="1:7" ht="12.75">
      <c r="A152" t="s">
        <v>80</v>
      </c>
      <c r="B152" t="s">
        <v>25</v>
      </c>
      <c r="C152" s="4">
        <v>44143</v>
      </c>
      <c r="D152" s="4">
        <v>10613.47</v>
      </c>
      <c r="E152" s="4">
        <f t="shared" si="3"/>
        <v>54756.47</v>
      </c>
      <c r="F152" s="4"/>
      <c r="G152" s="4"/>
    </row>
    <row r="153" spans="2:7" ht="12.75">
      <c r="B153" t="s">
        <v>222</v>
      </c>
      <c r="C153" s="4">
        <v>4013</v>
      </c>
      <c r="D153" s="4">
        <v>965.55</v>
      </c>
      <c r="E153" s="4">
        <f t="shared" si="3"/>
        <v>4978.55</v>
      </c>
      <c r="F153" s="4"/>
      <c r="G153" s="4"/>
    </row>
    <row r="154" spans="3:7" ht="12.75">
      <c r="C154" s="4"/>
      <c r="D154" s="4"/>
      <c r="F154" s="4"/>
      <c r="G154" s="4"/>
    </row>
    <row r="155" spans="2:7" ht="12.75">
      <c r="B155" t="s">
        <v>215</v>
      </c>
      <c r="C155" s="4">
        <f>SUM(C152:C153)</f>
        <v>48156</v>
      </c>
      <c r="D155" s="4">
        <f>SUM(D152:D153)</f>
        <v>11579.019999999999</v>
      </c>
      <c r="E155" s="4">
        <f t="shared" si="3"/>
        <v>59735.02</v>
      </c>
      <c r="F155" s="4">
        <f>SUM(C155:D155)</f>
        <v>59735.02</v>
      </c>
      <c r="G155" s="4"/>
    </row>
    <row r="156" spans="3:7" ht="12.75">
      <c r="C156" s="4"/>
      <c r="D156" s="4"/>
      <c r="G156" s="4"/>
    </row>
    <row r="157" spans="1:7" ht="12.75">
      <c r="A157" t="s">
        <v>250</v>
      </c>
      <c r="B157" t="s">
        <v>27</v>
      </c>
      <c r="C157" s="4">
        <v>36215.26</v>
      </c>
      <c r="D157" s="4">
        <v>9906.09</v>
      </c>
      <c r="E157" s="4">
        <f t="shared" si="3"/>
        <v>46121.350000000006</v>
      </c>
      <c r="G157" s="4"/>
    </row>
    <row r="158" spans="2:7" ht="12.75">
      <c r="B158" t="s">
        <v>251</v>
      </c>
      <c r="C158" s="4">
        <v>3376</v>
      </c>
      <c r="D158" s="4">
        <v>910.85</v>
      </c>
      <c r="E158" s="4">
        <f t="shared" si="3"/>
        <v>4286.85</v>
      </c>
      <c r="G158" s="4"/>
    </row>
    <row r="159" spans="3:7" ht="12.75">
      <c r="C159" s="4"/>
      <c r="D159" s="4"/>
      <c r="E159" s="4">
        <f t="shared" si="3"/>
        <v>0</v>
      </c>
      <c r="G159" s="4"/>
    </row>
    <row r="160" spans="2:7" ht="12.75">
      <c r="B160" t="s">
        <v>215</v>
      </c>
      <c r="C160" s="4">
        <f>SUM(C157:C158)</f>
        <v>39591.26</v>
      </c>
      <c r="D160" s="4">
        <f>SUM(D157:D158)</f>
        <v>10816.94</v>
      </c>
      <c r="E160" s="4">
        <f t="shared" si="3"/>
        <v>50408.200000000004</v>
      </c>
      <c r="F160" s="4">
        <f>SUM(C160:D160)</f>
        <v>50408.200000000004</v>
      </c>
      <c r="G160" s="4"/>
    </row>
    <row r="161" spans="3:7" ht="12.75">
      <c r="C161" s="4"/>
      <c r="D161" s="4"/>
      <c r="F161" s="4"/>
      <c r="G161" s="4"/>
    </row>
    <row r="162" spans="1:7" ht="12.75">
      <c r="A162" t="s">
        <v>81</v>
      </c>
      <c r="B162" t="s">
        <v>252</v>
      </c>
      <c r="C162" s="4">
        <v>47901.6</v>
      </c>
      <c r="D162" s="4">
        <v>11601.57</v>
      </c>
      <c r="E162" s="4">
        <f t="shared" si="3"/>
        <v>59503.17</v>
      </c>
      <c r="F162" s="4">
        <f>SUM(C162:D162)</f>
        <v>59503.17</v>
      </c>
      <c r="G162" s="4"/>
    </row>
    <row r="163" spans="3:7" ht="12.75">
      <c r="C163" s="4"/>
      <c r="D163" s="4"/>
      <c r="F163" s="4"/>
      <c r="G163" s="4"/>
    </row>
    <row r="164" spans="1:7" ht="12.75">
      <c r="A164" t="s">
        <v>83</v>
      </c>
      <c r="B164" t="s">
        <v>253</v>
      </c>
      <c r="C164" s="4">
        <v>37628.26</v>
      </c>
      <c r="D164" s="4">
        <v>10023.14</v>
      </c>
      <c r="E164" s="4">
        <f t="shared" si="3"/>
        <v>47651.4</v>
      </c>
      <c r="F164" s="4"/>
      <c r="G164" s="4"/>
    </row>
    <row r="165" spans="2:7" ht="12.75">
      <c r="B165" t="s">
        <v>225</v>
      </c>
      <c r="C165" s="4">
        <v>3578.26</v>
      </c>
      <c r="D165" s="4">
        <v>926.66</v>
      </c>
      <c r="E165" s="4">
        <f t="shared" si="3"/>
        <v>4504.92</v>
      </c>
      <c r="F165" s="4"/>
      <c r="G165" s="4"/>
    </row>
    <row r="166" spans="3:7" ht="12.75">
      <c r="C166" s="4"/>
      <c r="D166" s="4"/>
      <c r="F166" s="4"/>
      <c r="G166" s="4"/>
    </row>
    <row r="167" spans="2:7" ht="12.75">
      <c r="B167" t="s">
        <v>215</v>
      </c>
      <c r="C167" s="4">
        <f>SUM(C164:C165)</f>
        <v>41206.520000000004</v>
      </c>
      <c r="D167" s="4">
        <f>SUM(D164:D165)</f>
        <v>10949.8</v>
      </c>
      <c r="E167" s="4">
        <f t="shared" si="3"/>
        <v>52156.32000000001</v>
      </c>
      <c r="F167" s="4">
        <f>SUM(C167:D167)</f>
        <v>52156.32000000001</v>
      </c>
      <c r="G167" s="4"/>
    </row>
    <row r="170" spans="2:6" ht="12.75">
      <c r="B170" t="s">
        <v>254</v>
      </c>
      <c r="F170" s="5">
        <f>SUM(F10:F167)</f>
        <v>2896623.1799999997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59"/>
  <sheetViews>
    <sheetView workbookViewId="0" topLeftCell="B1">
      <selection activeCell="C59" sqref="C59"/>
    </sheetView>
  </sheetViews>
  <sheetFormatPr defaultColWidth="9.140625" defaultRowHeight="12.75"/>
  <cols>
    <col min="1" max="1" width="24.7109375" style="0" customWidth="1"/>
    <col min="2" max="2" width="21.00390625" style="0" customWidth="1"/>
    <col min="3" max="3" width="16.140625" style="0" customWidth="1"/>
    <col min="5" max="5" width="14.8515625" style="4" customWidth="1"/>
    <col min="6" max="6" width="14.8515625" style="0" customWidth="1"/>
    <col min="7" max="7" width="9.140625" style="7" customWidth="1"/>
    <col min="8" max="8" width="16.140625" style="4" customWidth="1"/>
    <col min="9" max="9" width="15.140625" style="4" bestFit="1" customWidth="1"/>
  </cols>
  <sheetData>
    <row r="1" spans="1:3" ht="15">
      <c r="A1" t="s">
        <v>3</v>
      </c>
      <c r="C1" s="2"/>
    </row>
    <row r="2" spans="1:3" ht="15">
      <c r="A2" s="3">
        <v>38201</v>
      </c>
      <c r="C2" s="2"/>
    </row>
    <row r="3" spans="1:9" ht="12.75">
      <c r="A3" s="1" t="s">
        <v>4</v>
      </c>
      <c r="B3" s="1" t="s">
        <v>5</v>
      </c>
      <c r="C3" s="1" t="s">
        <v>6</v>
      </c>
      <c r="D3" s="1" t="s">
        <v>7</v>
      </c>
      <c r="E3" s="10" t="s">
        <v>8</v>
      </c>
      <c r="F3" s="1" t="s">
        <v>144</v>
      </c>
      <c r="G3" s="7" t="s">
        <v>7</v>
      </c>
      <c r="H3" s="10" t="s">
        <v>9</v>
      </c>
      <c r="I3" s="4" t="s">
        <v>145</v>
      </c>
    </row>
    <row r="5" spans="1:9" ht="12.75">
      <c r="A5" t="s">
        <v>10</v>
      </c>
      <c r="B5" t="s">
        <v>11</v>
      </c>
      <c r="C5" s="1">
        <v>3057</v>
      </c>
      <c r="D5" s="1">
        <v>1</v>
      </c>
      <c r="E5" s="4">
        <v>57252</v>
      </c>
      <c r="F5" s="4">
        <v>11087.33</v>
      </c>
      <c r="G5" s="8">
        <v>1</v>
      </c>
      <c r="H5" s="4">
        <v>60726</v>
      </c>
      <c r="I5" s="4">
        <v>11711.36</v>
      </c>
    </row>
    <row r="6" spans="1:9" ht="12.75">
      <c r="A6" t="s">
        <v>147</v>
      </c>
      <c r="B6" t="s">
        <v>12</v>
      </c>
      <c r="C6" s="1">
        <v>1087</v>
      </c>
      <c r="D6" s="1">
        <v>1</v>
      </c>
      <c r="E6" s="4">
        <v>45302.35</v>
      </c>
      <c r="F6" s="4">
        <v>11754.83</v>
      </c>
      <c r="G6" s="8">
        <v>1</v>
      </c>
      <c r="H6" s="4">
        <v>19350.25</v>
      </c>
      <c r="I6" s="4">
        <v>5218.29</v>
      </c>
    </row>
    <row r="7" spans="1:9" ht="12.75">
      <c r="A7" t="s">
        <v>13</v>
      </c>
      <c r="B7" t="s">
        <v>14</v>
      </c>
      <c r="C7" s="1">
        <v>1033</v>
      </c>
      <c r="D7" s="1">
        <v>1</v>
      </c>
      <c r="E7" s="4">
        <v>54840</v>
      </c>
      <c r="F7" s="4">
        <v>13631.73</v>
      </c>
      <c r="G7" s="8">
        <v>1</v>
      </c>
      <c r="H7" s="4">
        <v>54840</v>
      </c>
      <c r="I7" s="4">
        <v>14561.24</v>
      </c>
    </row>
    <row r="8" spans="1:9" ht="12.75">
      <c r="A8" t="s">
        <v>15</v>
      </c>
      <c r="B8" t="s">
        <v>14</v>
      </c>
      <c r="C8" s="1">
        <v>1058</v>
      </c>
      <c r="D8" s="9">
        <v>0.6</v>
      </c>
      <c r="E8" s="4">
        <v>35220</v>
      </c>
      <c r="F8" s="4">
        <v>12114.97</v>
      </c>
      <c r="G8" s="8">
        <v>0.8</v>
      </c>
      <c r="H8" s="4">
        <v>44027.4</v>
      </c>
      <c r="I8" s="4">
        <v>13950.2</v>
      </c>
    </row>
    <row r="9" spans="1:9" ht="12.75">
      <c r="A9" t="s">
        <v>146</v>
      </c>
      <c r="B9" t="s">
        <v>12</v>
      </c>
      <c r="C9" s="1">
        <v>1087</v>
      </c>
      <c r="D9" s="9">
        <v>0</v>
      </c>
      <c r="F9" s="4"/>
      <c r="G9" s="8">
        <v>1</v>
      </c>
      <c r="H9" s="4">
        <v>16376</v>
      </c>
      <c r="I9" s="4">
        <v>3560.4</v>
      </c>
    </row>
    <row r="10" spans="1:9" ht="12.75">
      <c r="A10" t="s">
        <v>16</v>
      </c>
      <c r="B10" t="s">
        <v>17</v>
      </c>
      <c r="C10" s="1">
        <v>4174</v>
      </c>
      <c r="D10" s="1">
        <v>1</v>
      </c>
      <c r="E10" s="4">
        <v>41688.69</v>
      </c>
      <c r="F10" s="4">
        <v>9653.65</v>
      </c>
      <c r="G10" s="8">
        <v>1</v>
      </c>
      <c r="H10" s="4">
        <v>43364.26</v>
      </c>
      <c r="I10" s="4">
        <v>10138.52</v>
      </c>
    </row>
    <row r="11" spans="1:9" ht="12.75">
      <c r="A11" t="s">
        <v>18</v>
      </c>
      <c r="B11" t="s">
        <v>19</v>
      </c>
      <c r="C11" s="1">
        <v>1333</v>
      </c>
      <c r="D11" s="1">
        <v>1</v>
      </c>
      <c r="E11" s="4">
        <v>52272</v>
      </c>
      <c r="F11" s="4">
        <v>9557.6</v>
      </c>
      <c r="G11" s="8">
        <v>1</v>
      </c>
      <c r="H11" s="4">
        <v>69696</v>
      </c>
      <c r="I11" s="4">
        <v>16306.49</v>
      </c>
    </row>
    <row r="12" spans="1:7" ht="12.75">
      <c r="A12" t="s">
        <v>18</v>
      </c>
      <c r="B12" t="s">
        <v>20</v>
      </c>
      <c r="C12" s="1"/>
      <c r="D12" s="1">
        <v>1</v>
      </c>
      <c r="E12" s="4">
        <v>17439</v>
      </c>
      <c r="F12" s="4">
        <v>3118.37</v>
      </c>
      <c r="G12" s="8">
        <v>0</v>
      </c>
    </row>
    <row r="13" spans="1:9" ht="12.75">
      <c r="A13" t="s">
        <v>21</v>
      </c>
      <c r="B13" t="s">
        <v>11</v>
      </c>
      <c r="C13" s="1">
        <v>3053</v>
      </c>
      <c r="D13" s="1">
        <v>1</v>
      </c>
      <c r="E13" s="4">
        <v>57252</v>
      </c>
      <c r="F13" s="4">
        <v>11088.16</v>
      </c>
      <c r="G13" s="8">
        <v>1</v>
      </c>
      <c r="H13" s="4">
        <v>57252</v>
      </c>
      <c r="I13" s="4">
        <v>11414.96</v>
      </c>
    </row>
    <row r="14" spans="1:9" ht="12.75">
      <c r="A14" t="s">
        <v>22</v>
      </c>
      <c r="B14" t="s">
        <v>23</v>
      </c>
      <c r="C14" s="1">
        <v>5301</v>
      </c>
      <c r="D14" s="1">
        <v>1</v>
      </c>
      <c r="E14" s="4">
        <v>48186</v>
      </c>
      <c r="F14" s="4">
        <v>10249.84</v>
      </c>
      <c r="G14" s="8">
        <v>1</v>
      </c>
      <c r="H14" s="4">
        <v>51582.58</v>
      </c>
      <c r="I14" s="4">
        <v>10846.43</v>
      </c>
    </row>
    <row r="15" spans="1:9" ht="12.75">
      <c r="A15" t="s">
        <v>24</v>
      </c>
      <c r="B15" t="s">
        <v>25</v>
      </c>
      <c r="C15" s="1">
        <v>2024</v>
      </c>
      <c r="D15" s="1">
        <v>1</v>
      </c>
      <c r="E15" s="4">
        <v>48861</v>
      </c>
      <c r="F15" s="4">
        <v>10256.25</v>
      </c>
      <c r="G15" s="8">
        <v>1</v>
      </c>
      <c r="H15" s="4">
        <v>51864</v>
      </c>
      <c r="I15" s="4">
        <v>10880.36</v>
      </c>
    </row>
    <row r="16" spans="1:9" ht="12.75">
      <c r="A16" t="s">
        <v>26</v>
      </c>
      <c r="B16" t="s">
        <v>27</v>
      </c>
      <c r="C16" s="1">
        <v>4188</v>
      </c>
      <c r="D16" s="1">
        <v>1</v>
      </c>
      <c r="E16" s="4">
        <v>11109</v>
      </c>
      <c r="F16" s="4">
        <v>2992.28</v>
      </c>
      <c r="G16" s="8">
        <v>1</v>
      </c>
      <c r="H16" s="4">
        <v>33681.28</v>
      </c>
      <c r="I16" s="4">
        <v>9289.37</v>
      </c>
    </row>
    <row r="17" spans="1:9" ht="12.75">
      <c r="A17" t="s">
        <v>28</v>
      </c>
      <c r="B17" t="s">
        <v>29</v>
      </c>
      <c r="C17" s="1">
        <v>3040</v>
      </c>
      <c r="D17" s="1">
        <v>1</v>
      </c>
      <c r="E17" s="4">
        <v>41520</v>
      </c>
      <c r="F17" s="4">
        <v>9633.95</v>
      </c>
      <c r="G17" s="8">
        <v>1</v>
      </c>
      <c r="H17" s="4">
        <v>41520</v>
      </c>
      <c r="I17" s="4">
        <v>9944.32</v>
      </c>
    </row>
    <row r="18" spans="1:9" ht="12.75">
      <c r="A18" t="s">
        <v>30</v>
      </c>
      <c r="B18" t="s">
        <v>31</v>
      </c>
      <c r="C18" s="1">
        <v>379</v>
      </c>
      <c r="D18" s="1">
        <v>0</v>
      </c>
      <c r="F18" s="4"/>
      <c r="G18" s="8">
        <v>1</v>
      </c>
      <c r="H18" s="4">
        <v>25494.25</v>
      </c>
      <c r="I18" s="4">
        <v>6709.09</v>
      </c>
    </row>
    <row r="19" spans="1:9" ht="12.75">
      <c r="A19" t="s">
        <v>32</v>
      </c>
      <c r="B19" t="s">
        <v>14</v>
      </c>
      <c r="C19" s="1">
        <v>1059</v>
      </c>
      <c r="D19" s="1">
        <v>1</v>
      </c>
      <c r="E19" s="4">
        <v>50736</v>
      </c>
      <c r="F19" s="4">
        <v>11713.69</v>
      </c>
      <c r="G19" s="8">
        <v>1</v>
      </c>
      <c r="H19" s="4">
        <v>50736</v>
      </c>
      <c r="I19" s="4">
        <v>12645.29</v>
      </c>
    </row>
    <row r="20" spans="1:9" ht="12.75">
      <c r="A20" t="s">
        <v>33</v>
      </c>
      <c r="B20" t="s">
        <v>34</v>
      </c>
      <c r="C20" s="1">
        <v>3054</v>
      </c>
      <c r="D20" s="1">
        <v>1</v>
      </c>
      <c r="E20" s="4">
        <v>50666.6</v>
      </c>
      <c r="F20" s="4">
        <v>9990.94</v>
      </c>
      <c r="G20" s="8">
        <v>1</v>
      </c>
      <c r="H20" s="4">
        <v>54942</v>
      </c>
      <c r="I20" s="4">
        <v>11171.34</v>
      </c>
    </row>
    <row r="21" spans="1:9" ht="12.75">
      <c r="A21" t="s">
        <v>35</v>
      </c>
      <c r="B21" t="s">
        <v>11</v>
      </c>
      <c r="C21" s="1">
        <v>5401</v>
      </c>
      <c r="D21" s="1">
        <v>1</v>
      </c>
      <c r="E21" s="4">
        <v>52954</v>
      </c>
      <c r="F21" s="4">
        <v>10691.69</v>
      </c>
      <c r="G21" s="8">
        <v>1</v>
      </c>
      <c r="H21" s="4">
        <v>57548</v>
      </c>
      <c r="I21" s="4">
        <v>11413.93</v>
      </c>
    </row>
    <row r="22" spans="1:9" ht="12.75">
      <c r="A22" t="s">
        <v>36</v>
      </c>
      <c r="B22" t="s">
        <v>34</v>
      </c>
      <c r="C22" s="1">
        <v>4832</v>
      </c>
      <c r="D22" s="1">
        <v>1</v>
      </c>
      <c r="E22" s="4">
        <v>58770.27</v>
      </c>
      <c r="F22" s="4">
        <v>11236.27</v>
      </c>
      <c r="G22" s="8">
        <v>1</v>
      </c>
      <c r="H22" s="4">
        <v>62188</v>
      </c>
      <c r="I22" s="4">
        <v>11852.06</v>
      </c>
    </row>
    <row r="23" spans="1:9" ht="12.75">
      <c r="A23" t="s">
        <v>37</v>
      </c>
      <c r="B23" t="s">
        <v>29</v>
      </c>
      <c r="C23" s="1">
        <v>3037</v>
      </c>
      <c r="D23" s="1">
        <v>1</v>
      </c>
      <c r="E23" s="4">
        <v>37608</v>
      </c>
      <c r="F23" s="4">
        <v>9338.62</v>
      </c>
      <c r="G23" s="8">
        <v>1</v>
      </c>
      <c r="H23" s="4">
        <v>37644.02</v>
      </c>
      <c r="I23" s="4">
        <v>9655.25</v>
      </c>
    </row>
    <row r="24" spans="1:9" ht="12.75">
      <c r="A24" t="s">
        <v>38</v>
      </c>
      <c r="B24" t="s">
        <v>39</v>
      </c>
      <c r="C24" s="1">
        <v>4267</v>
      </c>
      <c r="D24" s="1">
        <v>1</v>
      </c>
      <c r="E24" s="4">
        <v>27856</v>
      </c>
      <c r="F24" s="4">
        <v>8429.46</v>
      </c>
      <c r="G24" s="8">
        <v>1</v>
      </c>
      <c r="H24" s="4">
        <v>29182</v>
      </c>
      <c r="I24" s="4">
        <v>8821.43</v>
      </c>
    </row>
    <row r="25" spans="1:9" ht="12.75">
      <c r="A25" t="s">
        <v>40</v>
      </c>
      <c r="B25" t="s">
        <v>41</v>
      </c>
      <c r="C25" s="1">
        <v>1028</v>
      </c>
      <c r="D25" s="1">
        <v>1</v>
      </c>
      <c r="E25" s="4">
        <v>71760</v>
      </c>
      <c r="F25" s="4">
        <v>16818.38</v>
      </c>
      <c r="G25" s="8">
        <v>1</v>
      </c>
      <c r="H25" s="4">
        <v>71760</v>
      </c>
      <c r="I25" s="4">
        <v>17124.5</v>
      </c>
    </row>
    <row r="26" spans="1:9" ht="12.75">
      <c r="A26" t="s">
        <v>42</v>
      </c>
      <c r="B26" t="s">
        <v>43</v>
      </c>
      <c r="C26" s="1">
        <v>3077</v>
      </c>
      <c r="D26" s="1">
        <v>1</v>
      </c>
      <c r="E26" s="4">
        <v>38393</v>
      </c>
      <c r="F26" s="4">
        <v>9409.06</v>
      </c>
      <c r="G26" s="8">
        <v>1</v>
      </c>
      <c r="H26" s="4">
        <v>39492</v>
      </c>
      <c r="I26" s="4">
        <v>9822.51</v>
      </c>
    </row>
    <row r="27" spans="1:9" ht="12.75">
      <c r="A27" t="s">
        <v>44</v>
      </c>
      <c r="B27" t="s">
        <v>25</v>
      </c>
      <c r="C27" s="1">
        <v>4166</v>
      </c>
      <c r="D27" s="1">
        <v>1</v>
      </c>
      <c r="E27" s="4">
        <v>47778.78</v>
      </c>
      <c r="F27" s="4">
        <v>10205.17</v>
      </c>
      <c r="G27" s="8">
        <v>1</v>
      </c>
      <c r="H27" s="4">
        <v>51864</v>
      </c>
      <c r="I27" s="4">
        <v>10924.15</v>
      </c>
    </row>
    <row r="28" spans="1:9" ht="12.75">
      <c r="A28" t="s">
        <v>45</v>
      </c>
      <c r="B28" t="s">
        <v>11</v>
      </c>
      <c r="C28" s="1">
        <v>4054</v>
      </c>
      <c r="D28" s="1">
        <v>1</v>
      </c>
      <c r="E28" s="4">
        <v>57252</v>
      </c>
      <c r="F28" s="4">
        <v>11066.27</v>
      </c>
      <c r="G28" s="8">
        <v>1</v>
      </c>
      <c r="H28" s="4">
        <v>57252</v>
      </c>
      <c r="I28" s="4">
        <v>11361.86</v>
      </c>
    </row>
    <row r="29" spans="1:9" ht="12.75">
      <c r="A29" t="s">
        <v>46</v>
      </c>
      <c r="B29" t="s">
        <v>47</v>
      </c>
      <c r="C29" s="1">
        <v>1101</v>
      </c>
      <c r="D29" s="1">
        <v>1</v>
      </c>
      <c r="E29" s="4">
        <v>91668</v>
      </c>
      <c r="F29" s="4">
        <v>21730.17</v>
      </c>
      <c r="G29" s="8">
        <v>1</v>
      </c>
      <c r="H29" s="4">
        <v>91668</v>
      </c>
      <c r="I29" s="4">
        <v>22169.62</v>
      </c>
    </row>
    <row r="30" spans="1:9" ht="12.75">
      <c r="A30" t="s">
        <v>48</v>
      </c>
      <c r="B30" t="s">
        <v>49</v>
      </c>
      <c r="C30" s="1">
        <v>1409</v>
      </c>
      <c r="D30" s="1">
        <v>0.5</v>
      </c>
      <c r="E30" s="4">
        <v>35448.61</v>
      </c>
      <c r="F30" s="4">
        <v>10387.2</v>
      </c>
      <c r="G30" s="8">
        <v>0.5</v>
      </c>
      <c r="H30" s="4">
        <v>28631.8</v>
      </c>
      <c r="I30" s="4">
        <v>9784.91</v>
      </c>
    </row>
    <row r="31" spans="1:9" ht="12.75">
      <c r="A31" t="s">
        <v>50</v>
      </c>
      <c r="B31" t="s">
        <v>25</v>
      </c>
      <c r="C31" s="1">
        <v>2061</v>
      </c>
      <c r="D31" s="1">
        <v>1</v>
      </c>
      <c r="E31" s="4">
        <v>51864</v>
      </c>
      <c r="F31" s="4">
        <v>10583.05</v>
      </c>
      <c r="G31" s="8">
        <v>1</v>
      </c>
      <c r="H31" s="4">
        <v>51864</v>
      </c>
      <c r="I31" s="4">
        <v>10874.07</v>
      </c>
    </row>
    <row r="32" spans="1:9" ht="12.75">
      <c r="A32" t="s">
        <v>51</v>
      </c>
      <c r="B32" t="s">
        <v>11</v>
      </c>
      <c r="C32" s="1">
        <v>2080</v>
      </c>
      <c r="D32" s="1">
        <v>1</v>
      </c>
      <c r="E32" s="4">
        <v>57252</v>
      </c>
      <c r="F32" s="4">
        <v>11040.85</v>
      </c>
      <c r="G32" s="8">
        <v>1</v>
      </c>
      <c r="H32" s="4">
        <v>57252</v>
      </c>
      <c r="I32" s="4">
        <v>11368.13</v>
      </c>
    </row>
    <row r="33" spans="1:9" ht="12.75">
      <c r="A33" t="s">
        <v>52</v>
      </c>
      <c r="B33" t="s">
        <v>53</v>
      </c>
      <c r="C33" s="1">
        <v>1203</v>
      </c>
      <c r="D33" s="1">
        <v>1</v>
      </c>
      <c r="E33" s="4">
        <v>52260</v>
      </c>
      <c r="F33" s="4">
        <v>12219.17</v>
      </c>
      <c r="G33" s="8">
        <v>1</v>
      </c>
      <c r="H33" s="4">
        <v>52260</v>
      </c>
      <c r="I33" s="4">
        <v>12841.56</v>
      </c>
    </row>
    <row r="34" spans="1:9" ht="12.75">
      <c r="A34" t="s">
        <v>54</v>
      </c>
      <c r="B34" t="s">
        <v>55</v>
      </c>
      <c r="C34" s="1">
        <v>1407</v>
      </c>
      <c r="D34" s="1">
        <v>1</v>
      </c>
      <c r="E34" s="4">
        <v>53604</v>
      </c>
      <c r="F34" s="4">
        <v>10762.57</v>
      </c>
      <c r="G34" s="8">
        <v>1</v>
      </c>
      <c r="H34" s="4">
        <v>53604</v>
      </c>
      <c r="I34" s="4">
        <v>11074.44</v>
      </c>
    </row>
    <row r="35" spans="1:9" ht="12.75">
      <c r="A35" t="s">
        <v>56</v>
      </c>
      <c r="B35" t="s">
        <v>57</v>
      </c>
      <c r="C35" s="1">
        <v>1017</v>
      </c>
      <c r="D35" s="1">
        <v>1</v>
      </c>
      <c r="E35" s="4">
        <v>66384</v>
      </c>
      <c r="F35" s="4">
        <v>11885.35</v>
      </c>
      <c r="G35" s="8">
        <v>1</v>
      </c>
      <c r="H35" s="4">
        <v>66384</v>
      </c>
      <c r="I35" s="4">
        <v>12188.14</v>
      </c>
    </row>
    <row r="36" spans="1:9" ht="12.75">
      <c r="A36" t="s">
        <v>58</v>
      </c>
      <c r="B36" t="s">
        <v>25</v>
      </c>
      <c r="C36" s="1">
        <v>2023</v>
      </c>
      <c r="D36" s="1">
        <v>1</v>
      </c>
      <c r="E36" s="4">
        <v>51864</v>
      </c>
      <c r="F36" s="4">
        <v>10604.11</v>
      </c>
      <c r="G36" s="8">
        <v>1</v>
      </c>
      <c r="H36" s="4">
        <v>51864</v>
      </c>
      <c r="I36" s="4">
        <v>10946.44</v>
      </c>
    </row>
    <row r="37" spans="1:9" ht="12.75">
      <c r="A37" t="s">
        <v>59</v>
      </c>
      <c r="B37" t="s">
        <v>25</v>
      </c>
      <c r="C37" s="1">
        <v>2022</v>
      </c>
      <c r="D37" s="1">
        <v>1</v>
      </c>
      <c r="E37" s="4">
        <v>21775.21</v>
      </c>
      <c r="F37" s="4">
        <v>4377.13</v>
      </c>
      <c r="G37" s="8">
        <v>1</v>
      </c>
      <c r="H37" s="4">
        <v>50415</v>
      </c>
      <c r="I37" s="4">
        <v>10718.63</v>
      </c>
    </row>
    <row r="38" spans="1:9" ht="12.75">
      <c r="A38" t="s">
        <v>60</v>
      </c>
      <c r="B38" t="s">
        <v>11</v>
      </c>
      <c r="C38" s="1">
        <v>3031</v>
      </c>
      <c r="D38" s="1">
        <v>1</v>
      </c>
      <c r="E38" s="4">
        <v>39381.28</v>
      </c>
      <c r="F38" s="4">
        <v>10142.48</v>
      </c>
      <c r="G38" s="8">
        <v>1</v>
      </c>
      <c r="H38" s="4">
        <v>47788</v>
      </c>
      <c r="I38" s="4">
        <v>12293.64</v>
      </c>
    </row>
    <row r="39" spans="1:9" ht="12.75">
      <c r="A39" t="s">
        <v>61</v>
      </c>
      <c r="B39" t="s">
        <v>11</v>
      </c>
      <c r="C39" s="1">
        <v>2082</v>
      </c>
      <c r="D39" s="1">
        <v>0</v>
      </c>
      <c r="E39" s="4">
        <v>2214</v>
      </c>
      <c r="F39" s="4">
        <v>207.1</v>
      </c>
      <c r="G39" s="8">
        <v>1</v>
      </c>
      <c r="H39" s="4">
        <v>53136</v>
      </c>
      <c r="I39" s="4">
        <v>10957.53</v>
      </c>
    </row>
    <row r="40" spans="1:9" ht="12.75">
      <c r="A40" t="s">
        <v>62</v>
      </c>
      <c r="B40" t="s">
        <v>11</v>
      </c>
      <c r="C40" s="1">
        <v>2025</v>
      </c>
      <c r="D40" s="1">
        <v>1</v>
      </c>
      <c r="E40" s="4">
        <v>45858</v>
      </c>
      <c r="F40" s="4">
        <v>10055.04</v>
      </c>
      <c r="G40" s="8">
        <v>1</v>
      </c>
      <c r="H40" s="4">
        <v>47865.46</v>
      </c>
      <c r="I40" s="4">
        <v>10560.77</v>
      </c>
    </row>
    <row r="41" spans="1:9" ht="12.75">
      <c r="A41" t="s">
        <v>63</v>
      </c>
      <c r="B41" t="s">
        <v>64</v>
      </c>
      <c r="C41" s="1">
        <v>1024</v>
      </c>
      <c r="D41" s="1">
        <v>1</v>
      </c>
      <c r="E41" s="4">
        <v>66384</v>
      </c>
      <c r="F41" s="4">
        <v>17668.55</v>
      </c>
      <c r="G41" s="8">
        <v>1</v>
      </c>
      <c r="H41" s="4">
        <v>66384</v>
      </c>
      <c r="I41" s="4">
        <v>17969.62</v>
      </c>
    </row>
    <row r="42" spans="1:9" ht="12.75">
      <c r="A42" t="s">
        <v>65</v>
      </c>
      <c r="B42" t="s">
        <v>14</v>
      </c>
      <c r="C42" s="1">
        <v>1057</v>
      </c>
      <c r="D42" s="1">
        <v>1</v>
      </c>
      <c r="E42" s="4">
        <v>58704</v>
      </c>
      <c r="F42" s="4">
        <v>16326.54</v>
      </c>
      <c r="G42" s="8">
        <v>1</v>
      </c>
      <c r="H42" s="4">
        <v>58704</v>
      </c>
      <c r="I42" s="4">
        <v>16609.68</v>
      </c>
    </row>
    <row r="43" spans="1:9" ht="12.75">
      <c r="A43" t="s">
        <v>66</v>
      </c>
      <c r="B43" t="s">
        <v>14</v>
      </c>
      <c r="C43" s="1">
        <v>1055</v>
      </c>
      <c r="D43" s="1">
        <v>1</v>
      </c>
      <c r="E43" s="4">
        <v>58704</v>
      </c>
      <c r="F43" s="4">
        <v>11207.5</v>
      </c>
      <c r="G43" s="8">
        <v>1</v>
      </c>
      <c r="H43" s="4">
        <v>58704</v>
      </c>
      <c r="I43" s="4">
        <v>11532.45</v>
      </c>
    </row>
    <row r="44" spans="1:9" ht="12.75">
      <c r="A44" t="s">
        <v>67</v>
      </c>
      <c r="B44" t="s">
        <v>34</v>
      </c>
      <c r="C44" s="1">
        <v>3017</v>
      </c>
      <c r="D44" s="1">
        <v>1</v>
      </c>
      <c r="E44" s="4">
        <v>63192</v>
      </c>
      <c r="F44" s="4">
        <v>11490.74</v>
      </c>
      <c r="G44" s="8">
        <v>1</v>
      </c>
      <c r="H44" s="4">
        <v>63192</v>
      </c>
      <c r="I44" s="4">
        <v>11885.31</v>
      </c>
    </row>
    <row r="45" spans="1:9" ht="12.75">
      <c r="A45" t="s">
        <v>68</v>
      </c>
      <c r="B45" t="s">
        <v>69</v>
      </c>
      <c r="C45" s="1">
        <v>3027</v>
      </c>
      <c r="D45" s="1">
        <v>1</v>
      </c>
      <c r="E45" s="4">
        <v>36560</v>
      </c>
      <c r="F45" s="4">
        <v>9142.18</v>
      </c>
      <c r="G45" s="8">
        <v>1</v>
      </c>
      <c r="H45" s="4">
        <v>38424</v>
      </c>
      <c r="I45" s="4">
        <v>9613.77</v>
      </c>
    </row>
    <row r="46" spans="1:9" ht="12.75">
      <c r="A46" t="s">
        <v>70</v>
      </c>
      <c r="B46" t="s">
        <v>71</v>
      </c>
      <c r="C46" s="1">
        <v>1045</v>
      </c>
      <c r="D46" s="1">
        <v>1</v>
      </c>
      <c r="E46" s="4">
        <v>66384</v>
      </c>
      <c r="F46" s="4">
        <v>17630.96</v>
      </c>
      <c r="G46" s="8">
        <v>1</v>
      </c>
      <c r="H46" s="4">
        <v>66384</v>
      </c>
      <c r="I46" s="4">
        <v>17930.88</v>
      </c>
    </row>
    <row r="47" spans="1:9" ht="12.75">
      <c r="A47" t="s">
        <v>72</v>
      </c>
      <c r="B47" t="s">
        <v>25</v>
      </c>
      <c r="C47" s="1">
        <v>3028</v>
      </c>
      <c r="D47" s="1">
        <v>1</v>
      </c>
      <c r="E47" s="4">
        <v>52006.83</v>
      </c>
      <c r="F47" s="4">
        <v>10606.8</v>
      </c>
      <c r="G47" s="8">
        <v>1</v>
      </c>
      <c r="H47" s="4">
        <v>52460.14</v>
      </c>
      <c r="I47" s="4">
        <v>10953.22</v>
      </c>
    </row>
    <row r="48" spans="1:9" ht="12.75">
      <c r="A48" t="s">
        <v>73</v>
      </c>
      <c r="B48" t="s">
        <v>74</v>
      </c>
      <c r="C48" s="1">
        <v>4002</v>
      </c>
      <c r="D48" s="1">
        <v>1</v>
      </c>
      <c r="E48" s="4">
        <v>33047.7</v>
      </c>
      <c r="F48" s="4">
        <v>8863.25</v>
      </c>
      <c r="G48" s="8">
        <v>1</v>
      </c>
      <c r="H48" s="4">
        <v>30352.74</v>
      </c>
      <c r="I48" s="4">
        <v>8931.5</v>
      </c>
    </row>
    <row r="49" spans="1:7" ht="12.75">
      <c r="A49" t="s">
        <v>75</v>
      </c>
      <c r="B49" t="s">
        <v>11</v>
      </c>
      <c r="C49" s="1">
        <v>2082</v>
      </c>
      <c r="D49" s="1">
        <v>1</v>
      </c>
      <c r="E49" s="4">
        <v>31011.5</v>
      </c>
      <c r="F49" s="4">
        <v>6237.81</v>
      </c>
      <c r="G49" s="8">
        <v>0</v>
      </c>
    </row>
    <row r="50" spans="1:9" ht="12.75">
      <c r="A50" t="s">
        <v>76</v>
      </c>
      <c r="B50" t="s">
        <v>27</v>
      </c>
      <c r="C50" s="1">
        <v>4188</v>
      </c>
      <c r="D50" s="1">
        <v>0</v>
      </c>
      <c r="F50" s="4"/>
      <c r="G50" s="8">
        <v>1</v>
      </c>
      <c r="H50" s="4">
        <v>306.91</v>
      </c>
      <c r="I50" s="4">
        <v>37.93</v>
      </c>
    </row>
    <row r="51" spans="1:9" ht="12.75">
      <c r="A51" t="s">
        <v>77</v>
      </c>
      <c r="B51" t="s">
        <v>11</v>
      </c>
      <c r="C51" s="1">
        <v>3052</v>
      </c>
      <c r="D51" s="1">
        <v>1</v>
      </c>
      <c r="E51" s="4">
        <v>51741.68</v>
      </c>
      <c r="F51" s="4">
        <v>13781.34</v>
      </c>
      <c r="G51" s="8">
        <v>1</v>
      </c>
      <c r="H51" s="4">
        <v>50316</v>
      </c>
      <c r="I51" s="4">
        <v>13852.09</v>
      </c>
    </row>
    <row r="52" spans="1:9" ht="12.75">
      <c r="A52" t="s">
        <v>78</v>
      </c>
      <c r="B52" t="s">
        <v>79</v>
      </c>
      <c r="C52" s="1">
        <v>3093</v>
      </c>
      <c r="D52" s="1">
        <v>1</v>
      </c>
      <c r="E52" s="4">
        <v>46992</v>
      </c>
      <c r="F52" s="4">
        <v>9600.38</v>
      </c>
      <c r="G52" s="8">
        <v>1</v>
      </c>
      <c r="H52" s="4">
        <v>45034</v>
      </c>
      <c r="I52" s="4">
        <v>10267.4</v>
      </c>
    </row>
    <row r="53" spans="1:9" ht="12.75">
      <c r="A53" t="s">
        <v>80</v>
      </c>
      <c r="B53" t="s">
        <v>25</v>
      </c>
      <c r="C53" s="1">
        <v>4180</v>
      </c>
      <c r="D53" s="1">
        <v>1</v>
      </c>
      <c r="E53" s="4">
        <v>42582</v>
      </c>
      <c r="F53" s="4">
        <v>9943.05</v>
      </c>
      <c r="G53" s="8">
        <v>1</v>
      </c>
      <c r="H53" s="4">
        <v>45816</v>
      </c>
      <c r="I53" s="11">
        <v>10228.59</v>
      </c>
    </row>
    <row r="54" spans="1:9" ht="12.75">
      <c r="A54" t="s">
        <v>81</v>
      </c>
      <c r="B54" t="s">
        <v>82</v>
      </c>
      <c r="C54" s="1">
        <v>1092</v>
      </c>
      <c r="D54" s="1">
        <v>1</v>
      </c>
      <c r="E54" s="4">
        <v>47136</v>
      </c>
      <c r="F54" s="4">
        <v>10208.37</v>
      </c>
      <c r="G54" s="8">
        <v>1</v>
      </c>
      <c r="H54" s="4">
        <v>47136</v>
      </c>
      <c r="I54" s="4">
        <v>10548.32</v>
      </c>
    </row>
    <row r="55" spans="1:9" ht="12.75">
      <c r="A55" t="s">
        <v>83</v>
      </c>
      <c r="B55" t="s">
        <v>17</v>
      </c>
      <c r="C55" s="1">
        <v>5302</v>
      </c>
      <c r="D55" s="1">
        <v>0</v>
      </c>
      <c r="F55" s="4"/>
      <c r="G55" s="8">
        <v>0.645</v>
      </c>
      <c r="H55" s="4">
        <v>5788.5</v>
      </c>
      <c r="I55" s="4">
        <v>1566.4</v>
      </c>
    </row>
    <row r="57" spans="1:9" ht="12.75">
      <c r="A57" t="s">
        <v>84</v>
      </c>
      <c r="D57" s="1">
        <f>SUM(D5:D56)</f>
        <v>45.1</v>
      </c>
      <c r="E57" s="4">
        <f>SUM(E5:E55)</f>
        <v>2228735.5</v>
      </c>
      <c r="F57" s="5">
        <f>SUM(F5:F56)</f>
        <v>500740.19999999984</v>
      </c>
      <c r="G57" s="7">
        <f>SUM(G5:G56)</f>
        <v>47.945</v>
      </c>
      <c r="H57" s="4">
        <f>SUM(H5:H55)</f>
        <v>2364116.5900000003</v>
      </c>
      <c r="I57" s="4">
        <f>SUM(I5:I56)</f>
        <v>547028.39</v>
      </c>
    </row>
    <row r="59" spans="3:9" ht="12.75">
      <c r="C59" t="s">
        <v>164</v>
      </c>
      <c r="F59" s="5">
        <f>SUM(F57,E57)</f>
        <v>2729475.6999999997</v>
      </c>
      <c r="I59" s="4">
        <f>SUM(I57,H57)</f>
        <v>2911144.9800000004</v>
      </c>
    </row>
  </sheetData>
  <printOptions gridLines="1"/>
  <pageMargins left="0.75" right="0.75" top="0.58" bottom="0.62" header="0.25" footer="0.33"/>
  <pageSetup horizontalDpi="300" verticalDpi="300" orientation="landscape" paperSize="5" scale="85"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J54"/>
  <sheetViews>
    <sheetView workbookViewId="0" topLeftCell="A16">
      <selection activeCell="B44" sqref="B44"/>
    </sheetView>
  </sheetViews>
  <sheetFormatPr defaultColWidth="9.140625" defaultRowHeight="12.75"/>
  <cols>
    <col min="1" max="1" width="6.7109375" style="0" customWidth="1"/>
    <col min="2" max="2" width="34.140625" style="0" bestFit="1" customWidth="1"/>
    <col min="3" max="3" width="40.57421875" style="0" bestFit="1" customWidth="1"/>
    <col min="4" max="4" width="18.28125" style="16" bestFit="1" customWidth="1"/>
    <col min="5" max="5" width="10.140625" style="0" customWidth="1"/>
    <col min="6" max="6" width="9.28125" style="28" bestFit="1" customWidth="1"/>
    <col min="7" max="8" width="9.140625" style="28" customWidth="1"/>
    <col min="9" max="9" width="9.28125" style="28" bestFit="1" customWidth="1"/>
    <col min="10" max="10" width="22.421875" style="0" customWidth="1"/>
  </cols>
  <sheetData>
    <row r="1" ht="12.75">
      <c r="A1" t="s">
        <v>640</v>
      </c>
    </row>
    <row r="2" spans="4:9" ht="12.75">
      <c r="D2" s="85" t="s">
        <v>641</v>
      </c>
      <c r="E2" s="85"/>
      <c r="F2" s="85"/>
      <c r="G2" s="95" t="s">
        <v>261</v>
      </c>
      <c r="H2" s="95"/>
      <c r="I2" s="24" t="s">
        <v>215</v>
      </c>
    </row>
    <row r="3" spans="1:9" s="1" customFormat="1" ht="12.75">
      <c r="A3" s="1" t="s">
        <v>255</v>
      </c>
      <c r="B3" s="1" t="s">
        <v>256</v>
      </c>
      <c r="C3" s="1" t="s">
        <v>257</v>
      </c>
      <c r="D3" s="23" t="s">
        <v>258</v>
      </c>
      <c r="E3" s="1" t="s">
        <v>259</v>
      </c>
      <c r="F3" s="24" t="s">
        <v>260</v>
      </c>
      <c r="G3" s="24" t="s">
        <v>261</v>
      </c>
      <c r="H3" s="24" t="s">
        <v>262</v>
      </c>
      <c r="I3" s="24"/>
    </row>
    <row r="4" spans="1:10" s="1" customFormat="1" ht="12.75">
      <c r="A4" s="17">
        <v>343</v>
      </c>
      <c r="B4" s="81" t="s">
        <v>642</v>
      </c>
      <c r="C4" s="81" t="s">
        <v>438</v>
      </c>
      <c r="D4" s="82" t="s">
        <v>643</v>
      </c>
      <c r="E4" s="81"/>
      <c r="F4" s="27"/>
      <c r="G4" s="27">
        <v>623.58</v>
      </c>
      <c r="H4" s="27">
        <v>1023.12</v>
      </c>
      <c r="I4" s="27">
        <f>SUM(F4:H4)</f>
        <v>1646.7</v>
      </c>
      <c r="J4" s="25" t="s">
        <v>644</v>
      </c>
    </row>
    <row r="5" spans="1:9" s="1" customFormat="1" ht="12.75">
      <c r="A5" s="17">
        <v>343</v>
      </c>
      <c r="B5" s="25" t="s">
        <v>645</v>
      </c>
      <c r="C5" s="25" t="s">
        <v>646</v>
      </c>
      <c r="D5" s="26" t="s">
        <v>647</v>
      </c>
      <c r="E5" s="25" t="s">
        <v>648</v>
      </c>
      <c r="F5" s="27">
        <v>295</v>
      </c>
      <c r="G5" s="27"/>
      <c r="H5" s="27">
        <v>159</v>
      </c>
      <c r="I5" s="27">
        <f>SUM(F5:H5)</f>
        <v>454</v>
      </c>
    </row>
    <row r="6" spans="1:9" s="1" customFormat="1" ht="12.75">
      <c r="A6" s="17">
        <v>343</v>
      </c>
      <c r="B6" s="25" t="s">
        <v>645</v>
      </c>
      <c r="C6" s="25" t="s">
        <v>649</v>
      </c>
      <c r="D6" s="26" t="s">
        <v>647</v>
      </c>
      <c r="E6" s="25" t="s">
        <v>648</v>
      </c>
      <c r="F6" s="27">
        <v>295</v>
      </c>
      <c r="G6" s="27"/>
      <c r="H6" s="27">
        <v>159</v>
      </c>
      <c r="I6" s="27">
        <f aca="true" t="shared" si="0" ref="I6:I39">SUM(F6:H6)</f>
        <v>454</v>
      </c>
    </row>
    <row r="7" spans="1:9" s="1" customFormat="1" ht="12.75">
      <c r="A7" s="17">
        <v>343</v>
      </c>
      <c r="B7" s="25" t="s">
        <v>645</v>
      </c>
      <c r="C7" s="25" t="s">
        <v>650</v>
      </c>
      <c r="D7" s="26" t="s">
        <v>647</v>
      </c>
      <c r="E7" s="25" t="s">
        <v>648</v>
      </c>
      <c r="F7" s="27">
        <v>295</v>
      </c>
      <c r="G7" s="27"/>
      <c r="H7" s="27">
        <v>159</v>
      </c>
      <c r="I7" s="27">
        <f t="shared" si="0"/>
        <v>454</v>
      </c>
    </row>
    <row r="8" spans="1:9" ht="12.75">
      <c r="A8" s="17">
        <v>343</v>
      </c>
      <c r="B8" s="25" t="s">
        <v>645</v>
      </c>
      <c r="C8" s="25" t="s">
        <v>651</v>
      </c>
      <c r="D8" s="26" t="s">
        <v>647</v>
      </c>
      <c r="E8" s="25" t="s">
        <v>648</v>
      </c>
      <c r="F8" s="27">
        <v>295</v>
      </c>
      <c r="G8" s="27">
        <v>130</v>
      </c>
      <c r="H8" s="27">
        <v>159</v>
      </c>
      <c r="I8" s="27">
        <f t="shared" si="0"/>
        <v>584</v>
      </c>
    </row>
    <row r="9" spans="1:9" ht="12.75">
      <c r="A9" s="17">
        <v>343</v>
      </c>
      <c r="B9" s="25" t="s">
        <v>645</v>
      </c>
      <c r="C9" s="25" t="s">
        <v>652</v>
      </c>
      <c r="D9" s="26" t="s">
        <v>647</v>
      </c>
      <c r="E9" s="25" t="s">
        <v>648</v>
      </c>
      <c r="F9" s="27">
        <v>295</v>
      </c>
      <c r="G9" s="27"/>
      <c r="H9" s="27">
        <v>159</v>
      </c>
      <c r="I9" s="27">
        <f t="shared" si="0"/>
        <v>454</v>
      </c>
    </row>
    <row r="10" spans="1:9" ht="12.75">
      <c r="A10" s="17">
        <v>345</v>
      </c>
      <c r="B10" s="25" t="s">
        <v>645</v>
      </c>
      <c r="C10" s="25" t="s">
        <v>418</v>
      </c>
      <c r="D10" s="26" t="s">
        <v>647</v>
      </c>
      <c r="E10" s="25" t="s">
        <v>648</v>
      </c>
      <c r="F10" s="27">
        <v>295</v>
      </c>
      <c r="G10" s="27"/>
      <c r="H10" s="27">
        <v>159</v>
      </c>
      <c r="I10" s="27">
        <f t="shared" si="0"/>
        <v>454</v>
      </c>
    </row>
    <row r="11" spans="1:10" ht="26.25" customHeight="1">
      <c r="A11" s="17">
        <v>344</v>
      </c>
      <c r="B11" s="25" t="s">
        <v>653</v>
      </c>
      <c r="C11" s="25" t="s">
        <v>395</v>
      </c>
      <c r="D11" s="16" t="s">
        <v>654</v>
      </c>
      <c r="E11" s="25" t="s">
        <v>648</v>
      </c>
      <c r="F11" s="28">
        <v>420</v>
      </c>
      <c r="G11" s="28">
        <v>312.6</v>
      </c>
      <c r="H11" s="28">
        <v>1163.24</v>
      </c>
      <c r="I11" s="27">
        <f t="shared" si="0"/>
        <v>1895.8400000000001</v>
      </c>
      <c r="J11" s="83" t="s">
        <v>655</v>
      </c>
    </row>
    <row r="12" spans="1:10" ht="13.5" customHeight="1">
      <c r="A12" s="17">
        <v>344</v>
      </c>
      <c r="B12" s="25" t="s">
        <v>656</v>
      </c>
      <c r="C12" s="25" t="s">
        <v>395</v>
      </c>
      <c r="D12" s="16" t="s">
        <v>657</v>
      </c>
      <c r="E12" s="25"/>
      <c r="H12" s="28">
        <v>209.64</v>
      </c>
      <c r="I12" s="27">
        <f t="shared" si="0"/>
        <v>209.64</v>
      </c>
      <c r="J12" s="83"/>
    </row>
    <row r="13" spans="1:9" ht="12.75">
      <c r="A13" s="17">
        <v>342</v>
      </c>
      <c r="B13" s="25" t="s">
        <v>658</v>
      </c>
      <c r="C13" s="25" t="s">
        <v>445</v>
      </c>
      <c r="D13" s="16" t="s">
        <v>659</v>
      </c>
      <c r="E13" s="25" t="s">
        <v>660</v>
      </c>
      <c r="F13" s="28">
        <v>160</v>
      </c>
      <c r="H13" s="28">
        <v>219.22</v>
      </c>
      <c r="I13" s="27">
        <f t="shared" si="0"/>
        <v>379.22</v>
      </c>
    </row>
    <row r="14" spans="1:9" ht="12.75">
      <c r="A14" s="17">
        <v>342</v>
      </c>
      <c r="B14" s="25" t="s">
        <v>661</v>
      </c>
      <c r="C14" s="25" t="s">
        <v>662</v>
      </c>
      <c r="D14" s="16" t="s">
        <v>663</v>
      </c>
      <c r="E14" s="25" t="s">
        <v>648</v>
      </c>
      <c r="F14" s="28">
        <v>195</v>
      </c>
      <c r="I14" s="27">
        <f t="shared" si="0"/>
        <v>195</v>
      </c>
    </row>
    <row r="15" spans="1:9" ht="12.75">
      <c r="A15" s="17">
        <v>344</v>
      </c>
      <c r="B15" s="25" t="s">
        <v>664</v>
      </c>
      <c r="C15" s="25" t="s">
        <v>665</v>
      </c>
      <c r="D15" s="16" t="s">
        <v>666</v>
      </c>
      <c r="E15" s="25"/>
      <c r="F15" s="28">
        <v>0</v>
      </c>
      <c r="H15" s="28">
        <v>74.98</v>
      </c>
      <c r="I15" s="27">
        <f t="shared" si="0"/>
        <v>74.98</v>
      </c>
    </row>
    <row r="16" spans="1:9" ht="12.75">
      <c r="A16" s="17">
        <v>344</v>
      </c>
      <c r="B16" s="25" t="s">
        <v>451</v>
      </c>
      <c r="C16" s="25" t="s">
        <v>421</v>
      </c>
      <c r="D16" s="16" t="s">
        <v>667</v>
      </c>
      <c r="E16" s="25" t="s">
        <v>668</v>
      </c>
      <c r="F16" s="28">
        <v>150</v>
      </c>
      <c r="G16" s="28" t="s">
        <v>669</v>
      </c>
      <c r="I16" s="28">
        <f t="shared" si="0"/>
        <v>150</v>
      </c>
    </row>
    <row r="17" spans="1:9" ht="12.75">
      <c r="A17" s="17">
        <v>344</v>
      </c>
      <c r="B17" s="25" t="s">
        <v>451</v>
      </c>
      <c r="C17" s="25" t="s">
        <v>421</v>
      </c>
      <c r="D17" s="16" t="s">
        <v>670</v>
      </c>
      <c r="E17" s="25" t="s">
        <v>668</v>
      </c>
      <c r="F17" s="28">
        <v>150</v>
      </c>
      <c r="G17" s="28">
        <v>77.43</v>
      </c>
      <c r="I17" s="28">
        <f t="shared" si="0"/>
        <v>227.43</v>
      </c>
    </row>
    <row r="18" spans="1:9" ht="12.75">
      <c r="A18" s="17">
        <v>345</v>
      </c>
      <c r="B18" s="25" t="s">
        <v>671</v>
      </c>
      <c r="C18" s="25" t="s">
        <v>418</v>
      </c>
      <c r="D18" s="16" t="s">
        <v>672</v>
      </c>
      <c r="E18" s="25" t="s">
        <v>648</v>
      </c>
      <c r="F18" s="28">
        <v>1000</v>
      </c>
      <c r="G18" s="28">
        <v>63.18</v>
      </c>
      <c r="I18" s="28">
        <f t="shared" si="0"/>
        <v>1063.18</v>
      </c>
    </row>
    <row r="19" spans="1:9" ht="12.75">
      <c r="A19" s="17">
        <v>344</v>
      </c>
      <c r="B19" s="25" t="s">
        <v>673</v>
      </c>
      <c r="C19" s="25" t="s">
        <v>421</v>
      </c>
      <c r="D19" s="16" t="s">
        <v>674</v>
      </c>
      <c r="E19" s="25" t="s">
        <v>675</v>
      </c>
      <c r="F19" s="28">
        <v>99</v>
      </c>
      <c r="G19" s="28">
        <v>38.72</v>
      </c>
      <c r="I19" s="28">
        <f t="shared" si="0"/>
        <v>137.72</v>
      </c>
    </row>
    <row r="20" spans="1:9" ht="12.75">
      <c r="A20" s="17">
        <v>347</v>
      </c>
      <c r="B20" s="25" t="s">
        <v>676</v>
      </c>
      <c r="C20" s="25" t="s">
        <v>438</v>
      </c>
      <c r="D20" s="16" t="s">
        <v>677</v>
      </c>
      <c r="E20" s="25"/>
      <c r="G20" s="28">
        <v>69.2</v>
      </c>
      <c r="I20" s="28">
        <v>69.2</v>
      </c>
    </row>
    <row r="21" spans="1:9" ht="12.75">
      <c r="A21" s="17">
        <v>347</v>
      </c>
      <c r="B21" s="25" t="s">
        <v>678</v>
      </c>
      <c r="C21" s="25" t="s">
        <v>418</v>
      </c>
      <c r="D21" s="16" t="s">
        <v>679</v>
      </c>
      <c r="E21" s="25" t="s">
        <v>648</v>
      </c>
      <c r="F21" s="28">
        <v>375</v>
      </c>
      <c r="G21" s="28">
        <v>313.1</v>
      </c>
      <c r="H21" s="28">
        <v>1327.47</v>
      </c>
      <c r="I21" s="28">
        <f t="shared" si="0"/>
        <v>2015.5700000000002</v>
      </c>
    </row>
    <row r="22" spans="1:9" ht="12.75">
      <c r="A22" s="17">
        <v>347</v>
      </c>
      <c r="B22" s="25" t="s">
        <v>414</v>
      </c>
      <c r="C22" s="25" t="s">
        <v>646</v>
      </c>
      <c r="D22" s="16" t="s">
        <v>680</v>
      </c>
      <c r="E22" s="25" t="s">
        <v>648</v>
      </c>
      <c r="F22" s="28">
        <v>1990</v>
      </c>
      <c r="G22" s="28">
        <v>372.8</v>
      </c>
      <c r="H22" s="28">
        <v>1812.96</v>
      </c>
      <c r="I22" s="28">
        <f t="shared" si="0"/>
        <v>4175.76</v>
      </c>
    </row>
    <row r="23" spans="1:9" ht="12.75">
      <c r="A23" s="17">
        <v>347</v>
      </c>
      <c r="B23" s="25" t="s">
        <v>414</v>
      </c>
      <c r="C23" s="25" t="s">
        <v>681</v>
      </c>
      <c r="D23" s="16" t="s">
        <v>682</v>
      </c>
      <c r="E23" s="25" t="s">
        <v>648</v>
      </c>
      <c r="F23" s="28">
        <v>1895</v>
      </c>
      <c r="G23" s="28">
        <v>372.8</v>
      </c>
      <c r="H23" s="28">
        <v>1487.8</v>
      </c>
      <c r="I23" s="28">
        <f t="shared" si="0"/>
        <v>3755.6000000000004</v>
      </c>
    </row>
    <row r="24" spans="1:9" ht="12.75">
      <c r="A24" s="17">
        <v>347</v>
      </c>
      <c r="B24" s="25" t="s">
        <v>683</v>
      </c>
      <c r="C24" s="25" t="s">
        <v>684</v>
      </c>
      <c r="D24" s="16" t="s">
        <v>685</v>
      </c>
      <c r="E24" s="25" t="s">
        <v>648</v>
      </c>
      <c r="F24" s="28">
        <v>1245</v>
      </c>
      <c r="G24" s="28">
        <v>288.8</v>
      </c>
      <c r="H24" s="28">
        <v>703.33</v>
      </c>
      <c r="I24" s="28">
        <f t="shared" si="0"/>
        <v>2237.13</v>
      </c>
    </row>
    <row r="25" spans="1:9" ht="12.75">
      <c r="A25" s="17">
        <v>347</v>
      </c>
      <c r="B25" s="25" t="s">
        <v>686</v>
      </c>
      <c r="C25" s="25" t="s">
        <v>687</v>
      </c>
      <c r="D25" s="16" t="s">
        <v>688</v>
      </c>
      <c r="E25" s="25" t="s">
        <v>648</v>
      </c>
      <c r="F25" s="28">
        <v>110</v>
      </c>
      <c r="G25" s="28">
        <v>1089.6</v>
      </c>
      <c r="H25" s="28">
        <v>616.93</v>
      </c>
      <c r="I25" s="28">
        <f t="shared" si="0"/>
        <v>1816.5299999999997</v>
      </c>
    </row>
    <row r="26" spans="1:9" ht="12.75">
      <c r="A26" s="17">
        <v>347</v>
      </c>
      <c r="B26" s="25" t="s">
        <v>689</v>
      </c>
      <c r="C26" s="25" t="s">
        <v>690</v>
      </c>
      <c r="D26" s="16" t="s">
        <v>691</v>
      </c>
      <c r="E26" s="25" t="s">
        <v>692</v>
      </c>
      <c r="F26" s="28">
        <v>2022.59</v>
      </c>
      <c r="G26" s="28">
        <v>150</v>
      </c>
      <c r="I26" s="28">
        <f t="shared" si="0"/>
        <v>2172.59</v>
      </c>
    </row>
    <row r="27" spans="1:9" ht="12.75">
      <c r="A27" s="17">
        <v>347</v>
      </c>
      <c r="B27" s="25" t="s">
        <v>693</v>
      </c>
      <c r="C27" s="25" t="s">
        <v>694</v>
      </c>
      <c r="D27" s="16" t="s">
        <v>695</v>
      </c>
      <c r="E27" s="25" t="s">
        <v>648</v>
      </c>
      <c r="F27" s="28">
        <v>1250</v>
      </c>
      <c r="G27" s="28">
        <v>62</v>
      </c>
      <c r="I27" s="28">
        <f t="shared" si="0"/>
        <v>1312</v>
      </c>
    </row>
    <row r="28" spans="1:9" ht="12.75">
      <c r="A28" s="17">
        <v>343</v>
      </c>
      <c r="B28" s="25" t="s">
        <v>693</v>
      </c>
      <c r="C28" s="84" t="s">
        <v>696</v>
      </c>
      <c r="D28" s="16" t="s">
        <v>695</v>
      </c>
      <c r="E28" s="25" t="s">
        <v>648</v>
      </c>
      <c r="F28" s="28">
        <v>250</v>
      </c>
      <c r="G28" s="28">
        <v>28.5</v>
      </c>
      <c r="I28" s="28">
        <f t="shared" si="0"/>
        <v>278.5</v>
      </c>
    </row>
    <row r="29" spans="1:9" ht="12.75">
      <c r="A29" s="17">
        <v>347</v>
      </c>
      <c r="B29" s="25" t="s">
        <v>697</v>
      </c>
      <c r="C29" s="25" t="s">
        <v>698</v>
      </c>
      <c r="D29" s="16" t="s">
        <v>699</v>
      </c>
      <c r="E29" s="25" t="s">
        <v>648</v>
      </c>
      <c r="F29" s="28">
        <v>1145</v>
      </c>
      <c r="I29" s="28">
        <f t="shared" si="0"/>
        <v>1145</v>
      </c>
    </row>
    <row r="30" spans="1:9" ht="12.75">
      <c r="A30" s="17">
        <v>343</v>
      </c>
      <c r="B30" s="25" t="s">
        <v>700</v>
      </c>
      <c r="C30" s="25" t="s">
        <v>646</v>
      </c>
      <c r="D30" s="16" t="s">
        <v>701</v>
      </c>
      <c r="E30" s="25"/>
      <c r="F30" s="28">
        <v>475</v>
      </c>
      <c r="G30" s="28">
        <v>273.8</v>
      </c>
      <c r="H30" s="28">
        <v>560</v>
      </c>
      <c r="I30" s="28">
        <f t="shared" si="0"/>
        <v>1308.8</v>
      </c>
    </row>
    <row r="31" spans="1:9" ht="12.75">
      <c r="A31" s="17">
        <v>344</v>
      </c>
      <c r="B31" s="25" t="s">
        <v>702</v>
      </c>
      <c r="C31" s="25" t="s">
        <v>703</v>
      </c>
      <c r="D31" s="16" t="s">
        <v>704</v>
      </c>
      <c r="E31" s="25" t="s">
        <v>705</v>
      </c>
      <c r="F31" s="28">
        <v>1400</v>
      </c>
      <c r="I31" s="28">
        <f t="shared" si="0"/>
        <v>1400</v>
      </c>
    </row>
    <row r="32" spans="1:9" ht="12.75">
      <c r="A32" s="17">
        <v>344</v>
      </c>
      <c r="B32" s="25" t="s">
        <v>706</v>
      </c>
      <c r="C32" s="25" t="s">
        <v>431</v>
      </c>
      <c r="D32" s="16" t="s">
        <v>707</v>
      </c>
      <c r="E32" s="25" t="s">
        <v>708</v>
      </c>
      <c r="F32" s="28">
        <v>300</v>
      </c>
      <c r="I32" s="28">
        <f t="shared" si="0"/>
        <v>300</v>
      </c>
    </row>
    <row r="33" spans="1:9" ht="12.75">
      <c r="A33" s="17">
        <v>344</v>
      </c>
      <c r="B33" s="25" t="s">
        <v>709</v>
      </c>
      <c r="C33" s="25" t="s">
        <v>381</v>
      </c>
      <c r="D33" s="16" t="s">
        <v>710</v>
      </c>
      <c r="E33" s="25" t="s">
        <v>708</v>
      </c>
      <c r="F33" s="28">
        <v>1350</v>
      </c>
      <c r="I33" s="28">
        <f t="shared" si="0"/>
        <v>1350</v>
      </c>
    </row>
    <row r="34" spans="1:9" ht="12.75">
      <c r="A34" s="17">
        <v>344</v>
      </c>
      <c r="B34" s="25" t="s">
        <v>711</v>
      </c>
      <c r="C34" s="25" t="s">
        <v>421</v>
      </c>
      <c r="D34" s="16" t="s">
        <v>712</v>
      </c>
      <c r="E34" s="25" t="s">
        <v>708</v>
      </c>
      <c r="F34" s="28">
        <v>900</v>
      </c>
      <c r="I34" s="28">
        <f t="shared" si="0"/>
        <v>900</v>
      </c>
    </row>
    <row r="35" spans="1:9" ht="12.75">
      <c r="A35" s="17">
        <v>344</v>
      </c>
      <c r="B35" s="25" t="s">
        <v>713</v>
      </c>
      <c r="C35" s="25" t="s">
        <v>714</v>
      </c>
      <c r="D35" s="16" t="s">
        <v>699</v>
      </c>
      <c r="E35" s="25" t="s">
        <v>708</v>
      </c>
      <c r="F35" s="28">
        <v>1800</v>
      </c>
      <c r="I35" s="28">
        <f t="shared" si="0"/>
        <v>1800</v>
      </c>
    </row>
    <row r="36" spans="1:9" ht="12.75">
      <c r="A36" s="17">
        <v>344</v>
      </c>
      <c r="B36" s="25" t="s">
        <v>715</v>
      </c>
      <c r="C36" s="25" t="s">
        <v>716</v>
      </c>
      <c r="D36" s="16" t="s">
        <v>717</v>
      </c>
      <c r="E36" s="25" t="s">
        <v>648</v>
      </c>
      <c r="F36" s="28">
        <v>447</v>
      </c>
      <c r="I36" s="28">
        <f t="shared" si="0"/>
        <v>447</v>
      </c>
    </row>
    <row r="37" spans="1:9" ht="12.75">
      <c r="A37" s="17">
        <v>344</v>
      </c>
      <c r="B37" s="25" t="s">
        <v>718</v>
      </c>
      <c r="C37" s="25" t="s">
        <v>719</v>
      </c>
      <c r="D37" s="16" t="s">
        <v>720</v>
      </c>
      <c r="E37" s="25" t="s">
        <v>648</v>
      </c>
      <c r="F37" s="28">
        <v>1100</v>
      </c>
      <c r="G37" s="28">
        <v>78.5</v>
      </c>
      <c r="I37" s="28">
        <f t="shared" si="0"/>
        <v>1178.5</v>
      </c>
    </row>
    <row r="38" spans="1:9" ht="12.75">
      <c r="A38" s="17">
        <v>344</v>
      </c>
      <c r="B38" s="25" t="s">
        <v>721</v>
      </c>
      <c r="C38" s="25" t="s">
        <v>722</v>
      </c>
      <c r="D38" s="16" t="s">
        <v>723</v>
      </c>
      <c r="E38" s="25" t="s">
        <v>648</v>
      </c>
      <c r="F38" s="28">
        <v>4000</v>
      </c>
      <c r="G38" s="28">
        <v>323.28</v>
      </c>
      <c r="H38" s="28">
        <v>1274</v>
      </c>
      <c r="I38" s="28">
        <f t="shared" si="0"/>
        <v>5597.28</v>
      </c>
    </row>
    <row r="39" spans="1:9" ht="12.75">
      <c r="A39" s="17">
        <v>342</v>
      </c>
      <c r="B39" s="25" t="s">
        <v>724</v>
      </c>
      <c r="C39" s="25" t="s">
        <v>681</v>
      </c>
      <c r="D39" s="16" t="s">
        <v>725</v>
      </c>
      <c r="E39" s="25" t="s">
        <v>648</v>
      </c>
      <c r="F39" s="28">
        <v>165</v>
      </c>
      <c r="G39" s="28">
        <v>46.44</v>
      </c>
      <c r="I39" s="28">
        <f t="shared" si="0"/>
        <v>211.44</v>
      </c>
    </row>
    <row r="40" spans="1:5" ht="12.75">
      <c r="A40" s="17"/>
      <c r="B40" s="25"/>
      <c r="C40" s="25"/>
      <c r="E40" s="25"/>
    </row>
    <row r="41" spans="1:5" ht="12.75">
      <c r="A41" s="17"/>
      <c r="B41" s="25"/>
      <c r="C41" s="25"/>
      <c r="E41" s="25"/>
    </row>
    <row r="42" spans="8:9" ht="12.75">
      <c r="H42" s="28" t="s">
        <v>215</v>
      </c>
      <c r="I42" s="28">
        <f>SUM(I4:I39)</f>
        <v>42304.61</v>
      </c>
    </row>
    <row r="44" ht="12.75">
      <c r="A44" t="s">
        <v>726</v>
      </c>
    </row>
    <row r="51" ht="13.5" customHeight="1"/>
    <row r="54" spans="5:6" ht="12.75">
      <c r="E54" t="s">
        <v>215</v>
      </c>
      <c r="F54" s="28">
        <f>SUM(F45:F53)</f>
        <v>0</v>
      </c>
    </row>
  </sheetData>
  <mergeCells count="2">
    <mergeCell ref="D2:F2"/>
    <mergeCell ref="G2:H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30"/>
  <sheetViews>
    <sheetView workbookViewId="0" topLeftCell="A1">
      <selection activeCell="B12" sqref="B12"/>
    </sheetView>
  </sheetViews>
  <sheetFormatPr defaultColWidth="9.140625" defaultRowHeight="12.75"/>
  <cols>
    <col min="2" max="2" width="32.8515625" style="0" bestFit="1" customWidth="1"/>
    <col min="3" max="3" width="35.7109375" style="0" bestFit="1" customWidth="1"/>
  </cols>
  <sheetData>
    <row r="1" spans="1:9" s="1" customFormat="1" ht="12.75">
      <c r="A1" s="1" t="s">
        <v>255</v>
      </c>
      <c r="B1" s="1" t="s">
        <v>256</v>
      </c>
      <c r="C1" s="1" t="s">
        <v>257</v>
      </c>
      <c r="D1" s="23" t="s">
        <v>258</v>
      </c>
      <c r="E1" s="1" t="s">
        <v>259</v>
      </c>
      <c r="F1" s="24" t="s">
        <v>260</v>
      </c>
      <c r="G1" s="24" t="s">
        <v>261</v>
      </c>
      <c r="H1" s="24" t="s">
        <v>262</v>
      </c>
      <c r="I1" s="24"/>
    </row>
    <row r="2" spans="1:9" s="1" customFormat="1" ht="12.75">
      <c r="A2" s="17">
        <v>342</v>
      </c>
      <c r="B2" s="25" t="s">
        <v>372</v>
      </c>
      <c r="C2" s="25" t="s">
        <v>373</v>
      </c>
      <c r="D2" s="26" t="s">
        <v>374</v>
      </c>
      <c r="E2" s="25" t="s">
        <v>375</v>
      </c>
      <c r="F2" s="27">
        <v>395</v>
      </c>
      <c r="G2" s="27">
        <v>883.5</v>
      </c>
      <c r="H2" s="27">
        <v>849.4</v>
      </c>
      <c r="I2" s="24">
        <f>SUM(F2:H2)</f>
        <v>2127.9</v>
      </c>
    </row>
    <row r="3" spans="1:9" s="1" customFormat="1" ht="12.75">
      <c r="A3" s="17">
        <v>342</v>
      </c>
      <c r="B3" s="25" t="s">
        <v>376</v>
      </c>
      <c r="C3" s="25" t="s">
        <v>373</v>
      </c>
      <c r="D3" s="26" t="s">
        <v>377</v>
      </c>
      <c r="E3" s="25" t="s">
        <v>375</v>
      </c>
      <c r="F3" s="27">
        <v>895</v>
      </c>
      <c r="G3" s="27">
        <v>1003.21</v>
      </c>
      <c r="H3" s="27">
        <v>1163.65</v>
      </c>
      <c r="I3" s="24">
        <f aca="true" t="shared" si="0" ref="I3:I29">SUM(F3:H3)</f>
        <v>3061.86</v>
      </c>
    </row>
    <row r="4" spans="1:9" s="1" customFormat="1" ht="12.75">
      <c r="A4" s="17">
        <v>342</v>
      </c>
      <c r="B4" s="25" t="s">
        <v>378</v>
      </c>
      <c r="C4" s="25" t="s">
        <v>373</v>
      </c>
      <c r="D4" s="26" t="s">
        <v>379</v>
      </c>
      <c r="E4" s="25" t="s">
        <v>380</v>
      </c>
      <c r="F4" s="27">
        <v>69</v>
      </c>
      <c r="G4" s="27"/>
      <c r="H4" s="27"/>
      <c r="I4" s="24">
        <f t="shared" si="0"/>
        <v>69</v>
      </c>
    </row>
    <row r="5" spans="1:9" ht="12.75">
      <c r="A5" s="17">
        <v>344</v>
      </c>
      <c r="B5" s="25" t="s">
        <v>378</v>
      </c>
      <c r="C5" s="25" t="s">
        <v>381</v>
      </c>
      <c r="D5" s="16" t="s">
        <v>379</v>
      </c>
      <c r="E5" s="25" t="s">
        <v>380</v>
      </c>
      <c r="F5" s="28">
        <v>69</v>
      </c>
      <c r="G5" s="28"/>
      <c r="H5" s="28"/>
      <c r="I5" s="24">
        <f t="shared" si="0"/>
        <v>69</v>
      </c>
    </row>
    <row r="6" spans="1:9" ht="12.75">
      <c r="A6" s="17">
        <v>343</v>
      </c>
      <c r="B6" s="25" t="s">
        <v>378</v>
      </c>
      <c r="C6" s="25" t="s">
        <v>382</v>
      </c>
      <c r="D6" s="16" t="s">
        <v>379</v>
      </c>
      <c r="E6" s="25" t="s">
        <v>380</v>
      </c>
      <c r="F6" s="28">
        <v>485</v>
      </c>
      <c r="G6" s="28"/>
      <c r="H6" s="28"/>
      <c r="I6" s="24">
        <f t="shared" si="0"/>
        <v>485</v>
      </c>
    </row>
    <row r="7" spans="1:9" ht="12.75">
      <c r="A7" s="17">
        <v>342</v>
      </c>
      <c r="B7" s="25" t="s">
        <v>383</v>
      </c>
      <c r="C7" s="25" t="s">
        <v>373</v>
      </c>
      <c r="D7" s="16" t="s">
        <v>384</v>
      </c>
      <c r="F7" s="28">
        <v>0</v>
      </c>
      <c r="G7" s="28">
        <v>105.3</v>
      </c>
      <c r="H7" s="28">
        <v>32</v>
      </c>
      <c r="I7" s="24">
        <f t="shared" si="0"/>
        <v>137.3</v>
      </c>
    </row>
    <row r="8" spans="1:10" ht="12.75">
      <c r="A8" s="17">
        <v>399</v>
      </c>
      <c r="B8" s="25" t="s">
        <v>385</v>
      </c>
      <c r="C8" s="25" t="s">
        <v>386</v>
      </c>
      <c r="D8" s="16" t="s">
        <v>387</v>
      </c>
      <c r="E8" s="25" t="s">
        <v>388</v>
      </c>
      <c r="F8" s="28">
        <v>800</v>
      </c>
      <c r="G8" s="28"/>
      <c r="H8" s="28"/>
      <c r="I8" s="24">
        <f t="shared" si="0"/>
        <v>800</v>
      </c>
      <c r="J8" t="s">
        <v>389</v>
      </c>
    </row>
    <row r="9" spans="1:9" ht="12.75">
      <c r="A9" s="17">
        <v>399</v>
      </c>
      <c r="B9" s="25" t="s">
        <v>390</v>
      </c>
      <c r="C9" s="25" t="s">
        <v>391</v>
      </c>
      <c r="D9" s="16" t="s">
        <v>392</v>
      </c>
      <c r="E9" s="25" t="s">
        <v>393</v>
      </c>
      <c r="F9" s="28">
        <v>2050</v>
      </c>
      <c r="G9" s="28"/>
      <c r="H9" s="28"/>
      <c r="I9" s="24">
        <f t="shared" si="0"/>
        <v>2050</v>
      </c>
    </row>
    <row r="10" spans="1:9" ht="12.75">
      <c r="A10" s="17">
        <v>399</v>
      </c>
      <c r="B10" s="25" t="s">
        <v>394</v>
      </c>
      <c r="C10" s="25" t="s">
        <v>395</v>
      </c>
      <c r="D10" s="16" t="s">
        <v>396</v>
      </c>
      <c r="E10" s="25" t="s">
        <v>375</v>
      </c>
      <c r="F10" s="28">
        <v>315</v>
      </c>
      <c r="G10" s="28">
        <v>458.4</v>
      </c>
      <c r="H10" s="28">
        <v>791.65</v>
      </c>
      <c r="I10" s="24">
        <f t="shared" si="0"/>
        <v>1565.05</v>
      </c>
    </row>
    <row r="11" spans="1:9" ht="12.75">
      <c r="A11" s="17">
        <v>343</v>
      </c>
      <c r="B11" s="25" t="s">
        <v>397</v>
      </c>
      <c r="C11" s="25" t="s">
        <v>398</v>
      </c>
      <c r="D11" s="16" t="s">
        <v>399</v>
      </c>
      <c r="E11" s="25" t="s">
        <v>400</v>
      </c>
      <c r="F11" s="28">
        <v>2700</v>
      </c>
      <c r="G11" s="28"/>
      <c r="H11" s="28"/>
      <c r="I11" s="24">
        <f t="shared" si="0"/>
        <v>2700</v>
      </c>
    </row>
    <row r="12" spans="1:9" ht="12.75">
      <c r="A12" s="17">
        <v>344</v>
      </c>
      <c r="B12" s="25" t="s">
        <v>401</v>
      </c>
      <c r="C12" s="25" t="s">
        <v>402</v>
      </c>
      <c r="D12" s="16" t="s">
        <v>403</v>
      </c>
      <c r="E12" s="25" t="s">
        <v>404</v>
      </c>
      <c r="F12" s="28">
        <v>396</v>
      </c>
      <c r="G12" s="28"/>
      <c r="H12" s="28"/>
      <c r="I12" s="28">
        <f t="shared" si="0"/>
        <v>396</v>
      </c>
    </row>
    <row r="13" spans="1:9" ht="12.75">
      <c r="A13" s="17">
        <v>344</v>
      </c>
      <c r="B13" s="25" t="s">
        <v>405</v>
      </c>
      <c r="C13" s="25" t="s">
        <v>406</v>
      </c>
      <c r="D13" s="16" t="s">
        <v>407</v>
      </c>
      <c r="F13" s="28">
        <v>20</v>
      </c>
      <c r="G13" s="28">
        <v>0</v>
      </c>
      <c r="H13" s="28">
        <v>242.36</v>
      </c>
      <c r="I13" s="28">
        <f t="shared" si="0"/>
        <v>262.36</v>
      </c>
    </row>
    <row r="14" spans="1:10" ht="12.75">
      <c r="A14" s="17">
        <v>399</v>
      </c>
      <c r="B14" s="25" t="s">
        <v>408</v>
      </c>
      <c r="C14" s="25" t="s">
        <v>409</v>
      </c>
      <c r="D14" s="16" t="s">
        <v>410</v>
      </c>
      <c r="E14" s="25" t="s">
        <v>411</v>
      </c>
      <c r="F14" s="28">
        <v>2455</v>
      </c>
      <c r="G14" s="28"/>
      <c r="H14" s="28">
        <v>1015</v>
      </c>
      <c r="I14" s="28">
        <f t="shared" si="0"/>
        <v>3470</v>
      </c>
      <c r="J14" t="s">
        <v>389</v>
      </c>
    </row>
    <row r="15" spans="1:10" ht="12.75">
      <c r="A15" s="17">
        <v>399</v>
      </c>
      <c r="B15" s="25" t="s">
        <v>412</v>
      </c>
      <c r="C15" s="25" t="s">
        <v>409</v>
      </c>
      <c r="D15" s="16" t="s">
        <v>413</v>
      </c>
      <c r="E15" s="25" t="s">
        <v>375</v>
      </c>
      <c r="F15" s="28">
        <v>1065.58</v>
      </c>
      <c r="G15" s="28"/>
      <c r="H15" s="28"/>
      <c r="I15" s="28">
        <f t="shared" si="0"/>
        <v>1065.58</v>
      </c>
      <c r="J15" t="s">
        <v>389</v>
      </c>
    </row>
    <row r="16" spans="1:9" ht="12.75">
      <c r="A16" s="17">
        <v>343</v>
      </c>
      <c r="B16" s="25" t="s">
        <v>414</v>
      </c>
      <c r="C16" s="25" t="s">
        <v>415</v>
      </c>
      <c r="D16" s="16" t="s">
        <v>416</v>
      </c>
      <c r="E16" s="25" t="s">
        <v>375</v>
      </c>
      <c r="F16" s="28">
        <v>1995</v>
      </c>
      <c r="G16" s="28">
        <v>278</v>
      </c>
      <c r="H16" s="28">
        <v>1775.44</v>
      </c>
      <c r="I16" s="28">
        <f t="shared" si="0"/>
        <v>4048.44</v>
      </c>
    </row>
    <row r="17" spans="1:9" ht="12.75">
      <c r="A17" s="17">
        <v>343</v>
      </c>
      <c r="B17" s="25" t="s">
        <v>417</v>
      </c>
      <c r="C17" s="25" t="s">
        <v>418</v>
      </c>
      <c r="D17" s="16" t="s">
        <v>419</v>
      </c>
      <c r="E17" s="25" t="s">
        <v>375</v>
      </c>
      <c r="F17" s="28">
        <v>425</v>
      </c>
      <c r="G17" s="28">
        <v>692.7</v>
      </c>
      <c r="H17" s="28">
        <v>1424</v>
      </c>
      <c r="I17" s="28">
        <f t="shared" si="0"/>
        <v>2541.7</v>
      </c>
    </row>
    <row r="18" spans="1:9" ht="12.75">
      <c r="A18" s="17">
        <v>344</v>
      </c>
      <c r="B18" s="25" t="s">
        <v>420</v>
      </c>
      <c r="C18" s="25" t="s">
        <v>421</v>
      </c>
      <c r="D18" s="16" t="s">
        <v>422</v>
      </c>
      <c r="E18" s="25" t="s">
        <v>423</v>
      </c>
      <c r="F18" s="28">
        <v>195</v>
      </c>
      <c r="G18" s="28"/>
      <c r="H18" s="28"/>
      <c r="I18" s="28">
        <f t="shared" si="0"/>
        <v>195</v>
      </c>
    </row>
    <row r="19" spans="1:9" ht="12.75">
      <c r="A19" s="17">
        <v>344</v>
      </c>
      <c r="B19" s="25" t="s">
        <v>424</v>
      </c>
      <c r="C19" s="25" t="s">
        <v>421</v>
      </c>
      <c r="D19" s="16" t="s">
        <v>425</v>
      </c>
      <c r="E19" s="25" t="s">
        <v>423</v>
      </c>
      <c r="F19" s="28">
        <v>550</v>
      </c>
      <c r="G19" s="28"/>
      <c r="H19" s="28"/>
      <c r="I19" s="28">
        <f t="shared" si="0"/>
        <v>550</v>
      </c>
    </row>
    <row r="20" spans="1:9" ht="12.75">
      <c r="A20" s="17">
        <v>399</v>
      </c>
      <c r="B20" s="25" t="s">
        <v>426</v>
      </c>
      <c r="C20" s="25" t="s">
        <v>427</v>
      </c>
      <c r="D20" s="16" t="s">
        <v>428</v>
      </c>
      <c r="E20" s="25" t="s">
        <v>375</v>
      </c>
      <c r="F20" s="28">
        <v>750</v>
      </c>
      <c r="G20" s="28">
        <v>390</v>
      </c>
      <c r="H20" s="28">
        <v>1171.26</v>
      </c>
      <c r="I20" s="28">
        <f t="shared" si="0"/>
        <v>2311.26</v>
      </c>
    </row>
    <row r="21" spans="1:9" ht="12.75">
      <c r="A21" s="17">
        <v>344</v>
      </c>
      <c r="B21" s="25" t="s">
        <v>429</v>
      </c>
      <c r="C21" s="25" t="s">
        <v>421</v>
      </c>
      <c r="D21" s="16" t="s">
        <v>413</v>
      </c>
      <c r="E21" s="25" t="s">
        <v>375</v>
      </c>
      <c r="F21" s="28">
        <v>378.32</v>
      </c>
      <c r="G21" s="28"/>
      <c r="H21" s="28"/>
      <c r="I21" s="28">
        <f t="shared" si="0"/>
        <v>378.32</v>
      </c>
    </row>
    <row r="22" spans="1:9" ht="12.75">
      <c r="A22" s="17">
        <v>344</v>
      </c>
      <c r="B22" s="25" t="s">
        <v>430</v>
      </c>
      <c r="C22" s="25" t="s">
        <v>431</v>
      </c>
      <c r="D22" s="16" t="s">
        <v>413</v>
      </c>
      <c r="E22" s="25" t="s">
        <v>375</v>
      </c>
      <c r="F22" s="28">
        <v>328</v>
      </c>
      <c r="G22" s="28"/>
      <c r="H22" s="28"/>
      <c r="I22" s="28">
        <f t="shared" si="0"/>
        <v>328</v>
      </c>
    </row>
    <row r="23" spans="1:9" ht="12.75">
      <c r="A23" s="17">
        <v>344</v>
      </c>
      <c r="B23" s="25" t="s">
        <v>432</v>
      </c>
      <c r="C23" s="25" t="s">
        <v>433</v>
      </c>
      <c r="D23" s="16" t="s">
        <v>434</v>
      </c>
      <c r="E23" s="25" t="s">
        <v>375</v>
      </c>
      <c r="F23" s="28">
        <v>1500</v>
      </c>
      <c r="G23" s="28">
        <v>64.7</v>
      </c>
      <c r="H23" s="28">
        <v>573.48</v>
      </c>
      <c r="I23" s="28">
        <f t="shared" si="0"/>
        <v>2138.1800000000003</v>
      </c>
    </row>
    <row r="24" spans="1:9" ht="12.75">
      <c r="A24" s="17">
        <v>344</v>
      </c>
      <c r="B24" s="25" t="s">
        <v>435</v>
      </c>
      <c r="C24" s="25" t="s">
        <v>395</v>
      </c>
      <c r="D24" s="16" t="s">
        <v>436</v>
      </c>
      <c r="E24" s="25"/>
      <c r="F24" s="28">
        <v>20</v>
      </c>
      <c r="G24" s="28">
        <v>180</v>
      </c>
      <c r="H24" s="28">
        <v>225.36</v>
      </c>
      <c r="I24" s="28">
        <f t="shared" si="0"/>
        <v>425.36</v>
      </c>
    </row>
    <row r="25" spans="1:9" ht="12.75">
      <c r="A25" s="17">
        <v>399</v>
      </c>
      <c r="B25" s="25" t="s">
        <v>437</v>
      </c>
      <c r="C25" s="25" t="s">
        <v>438</v>
      </c>
      <c r="D25" s="16" t="s">
        <v>439</v>
      </c>
      <c r="E25" s="25" t="s">
        <v>375</v>
      </c>
      <c r="F25" s="28">
        <v>798</v>
      </c>
      <c r="G25" s="28"/>
      <c r="H25" s="28"/>
      <c r="I25" s="28">
        <f t="shared" si="0"/>
        <v>798</v>
      </c>
    </row>
    <row r="26" spans="1:9" ht="12.75">
      <c r="A26" s="17">
        <v>399</v>
      </c>
      <c r="B26" s="25" t="s">
        <v>440</v>
      </c>
      <c r="C26" s="25" t="s">
        <v>441</v>
      </c>
      <c r="D26" s="16" t="s">
        <v>442</v>
      </c>
      <c r="E26" s="25" t="s">
        <v>443</v>
      </c>
      <c r="F26" s="28">
        <v>1980</v>
      </c>
      <c r="G26" s="28"/>
      <c r="H26" s="28"/>
      <c r="I26" s="28">
        <f t="shared" si="0"/>
        <v>1980</v>
      </c>
    </row>
    <row r="27" spans="1:9" ht="12.75">
      <c r="A27" s="17">
        <v>399</v>
      </c>
      <c r="B27" s="25" t="s">
        <v>444</v>
      </c>
      <c r="C27" s="25" t="s">
        <v>445</v>
      </c>
      <c r="D27" s="16" t="s">
        <v>446</v>
      </c>
      <c r="E27" s="25" t="s">
        <v>375</v>
      </c>
      <c r="F27" s="28">
        <v>1395</v>
      </c>
      <c r="G27" s="28">
        <v>288.6</v>
      </c>
      <c r="H27" s="28">
        <v>890.16</v>
      </c>
      <c r="I27" s="28">
        <f t="shared" si="0"/>
        <v>2573.7599999999998</v>
      </c>
    </row>
    <row r="28" spans="1:9" ht="12.75">
      <c r="A28" s="17">
        <v>399</v>
      </c>
      <c r="B28" s="25" t="s">
        <v>447</v>
      </c>
      <c r="C28" s="25" t="s">
        <v>448</v>
      </c>
      <c r="D28" s="16" t="s">
        <v>449</v>
      </c>
      <c r="E28" s="25" t="s">
        <v>450</v>
      </c>
      <c r="F28" s="28">
        <v>1750</v>
      </c>
      <c r="G28" s="28"/>
      <c r="H28" s="28"/>
      <c r="I28" s="28">
        <f t="shared" si="0"/>
        <v>1750</v>
      </c>
    </row>
    <row r="29" spans="1:9" ht="12.75">
      <c r="A29" s="17">
        <v>344</v>
      </c>
      <c r="B29" s="25" t="s">
        <v>451</v>
      </c>
      <c r="C29" s="25" t="s">
        <v>421</v>
      </c>
      <c r="D29" s="16" t="s">
        <v>452</v>
      </c>
      <c r="E29" s="25" t="s">
        <v>453</v>
      </c>
      <c r="F29" s="28">
        <v>150</v>
      </c>
      <c r="G29" s="28"/>
      <c r="H29" s="28"/>
      <c r="I29" s="28">
        <f t="shared" si="0"/>
        <v>150</v>
      </c>
    </row>
    <row r="30" spans="4:9" ht="12.75">
      <c r="D30" s="16"/>
      <c r="F30" s="28"/>
      <c r="G30" s="28"/>
      <c r="H30" s="28" t="s">
        <v>215</v>
      </c>
      <c r="I30" s="28">
        <f>SUM(I2:I29)</f>
        <v>38427.07000000001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51"/>
  <sheetViews>
    <sheetView workbookViewId="0" topLeftCell="B16">
      <selection activeCell="I52" sqref="I52"/>
    </sheetView>
  </sheetViews>
  <sheetFormatPr defaultColWidth="9.140625" defaultRowHeight="12.75"/>
  <cols>
    <col min="2" max="2" width="33.140625" style="0" bestFit="1" customWidth="1"/>
    <col min="3" max="3" width="17.57421875" style="0" bestFit="1" customWidth="1"/>
    <col min="4" max="4" width="18.28125" style="0" bestFit="1" customWidth="1"/>
    <col min="5" max="5" width="9.28125" style="0" customWidth="1"/>
    <col min="6" max="6" width="8.8515625" style="0" bestFit="1" customWidth="1"/>
    <col min="7" max="7" width="8.140625" style="0" bestFit="1" customWidth="1"/>
  </cols>
  <sheetData>
    <row r="1" spans="1:9" s="1" customFormat="1" ht="12.75">
      <c r="A1" s="1" t="s">
        <v>255</v>
      </c>
      <c r="B1" s="1" t="s">
        <v>256</v>
      </c>
      <c r="C1" s="1" t="s">
        <v>257</v>
      </c>
      <c r="D1" s="23" t="s">
        <v>258</v>
      </c>
      <c r="E1" s="1" t="s">
        <v>259</v>
      </c>
      <c r="F1" s="24" t="s">
        <v>260</v>
      </c>
      <c r="G1" s="24" t="s">
        <v>261</v>
      </c>
      <c r="H1" s="24" t="s">
        <v>262</v>
      </c>
      <c r="I1" s="24" t="s">
        <v>215</v>
      </c>
    </row>
    <row r="2" spans="1:10" s="1" customFormat="1" ht="12.75">
      <c r="A2">
        <v>345</v>
      </c>
      <c r="B2" t="s">
        <v>339</v>
      </c>
      <c r="C2" t="s">
        <v>340</v>
      </c>
      <c r="D2" s="16"/>
      <c r="E2" t="s">
        <v>270</v>
      </c>
      <c r="F2" s="28">
        <v>231.09</v>
      </c>
      <c r="G2" s="28"/>
      <c r="H2" s="28"/>
      <c r="I2" s="28">
        <f>SUM(F2:H2)</f>
        <v>231.09</v>
      </c>
      <c r="J2"/>
    </row>
    <row r="3" spans="1:10" s="1" customFormat="1" ht="12.75">
      <c r="A3">
        <v>343</v>
      </c>
      <c r="B3" t="s">
        <v>291</v>
      </c>
      <c r="C3" t="s">
        <v>294</v>
      </c>
      <c r="D3" s="16" t="s">
        <v>292</v>
      </c>
      <c r="E3" t="s">
        <v>270</v>
      </c>
      <c r="F3" s="28">
        <v>265</v>
      </c>
      <c r="G3" s="28">
        <v>45</v>
      </c>
      <c r="H3" s="28"/>
      <c r="I3" s="28">
        <f aca="true" t="shared" si="0" ref="I3:I50">SUM(F3:H3)</f>
        <v>310</v>
      </c>
      <c r="J3"/>
    </row>
    <row r="4" spans="1:9" s="1" customFormat="1" ht="12.75">
      <c r="A4" s="17">
        <v>343</v>
      </c>
      <c r="B4" s="25" t="s">
        <v>263</v>
      </c>
      <c r="C4" s="25" t="s">
        <v>266</v>
      </c>
      <c r="D4" s="26" t="s">
        <v>265</v>
      </c>
      <c r="E4" s="25"/>
      <c r="F4" s="27">
        <v>365</v>
      </c>
      <c r="G4" s="27"/>
      <c r="H4" s="27"/>
      <c r="I4" s="28">
        <f t="shared" si="0"/>
        <v>365</v>
      </c>
    </row>
    <row r="5" spans="1:9" ht="12.75">
      <c r="A5">
        <v>343</v>
      </c>
      <c r="B5" t="s">
        <v>271</v>
      </c>
      <c r="C5" t="s">
        <v>266</v>
      </c>
      <c r="D5" s="16" t="s">
        <v>273</v>
      </c>
      <c r="E5" t="s">
        <v>274</v>
      </c>
      <c r="F5" s="28">
        <v>1721.25</v>
      </c>
      <c r="G5" s="28">
        <v>328.4</v>
      </c>
      <c r="H5" s="28">
        <v>956.85</v>
      </c>
      <c r="I5" s="28">
        <f t="shared" si="0"/>
        <v>3006.5</v>
      </c>
    </row>
    <row r="6" spans="1:9" ht="12.75">
      <c r="A6">
        <v>343</v>
      </c>
      <c r="B6" t="s">
        <v>291</v>
      </c>
      <c r="C6" t="s">
        <v>296</v>
      </c>
      <c r="D6" s="16" t="s">
        <v>292</v>
      </c>
      <c r="E6" t="s">
        <v>270</v>
      </c>
      <c r="F6" s="28">
        <v>265</v>
      </c>
      <c r="G6" s="28">
        <v>84</v>
      </c>
      <c r="H6" s="28"/>
      <c r="I6" s="28">
        <f t="shared" si="0"/>
        <v>349</v>
      </c>
    </row>
    <row r="7" spans="1:9" ht="12.75">
      <c r="A7">
        <v>343</v>
      </c>
      <c r="B7" t="s">
        <v>271</v>
      </c>
      <c r="C7" t="s">
        <v>272</v>
      </c>
      <c r="D7" s="16" t="s">
        <v>273</v>
      </c>
      <c r="E7" t="s">
        <v>274</v>
      </c>
      <c r="F7" s="28">
        <v>1721.25</v>
      </c>
      <c r="G7" s="28">
        <v>328.4</v>
      </c>
      <c r="H7" s="28">
        <v>846.39</v>
      </c>
      <c r="I7" s="28">
        <f t="shared" si="0"/>
        <v>2896.04</v>
      </c>
    </row>
    <row r="8" spans="1:9" ht="12.75">
      <c r="A8">
        <v>344</v>
      </c>
      <c r="B8" t="s">
        <v>284</v>
      </c>
      <c r="C8" t="s">
        <v>308</v>
      </c>
      <c r="D8" s="16" t="s">
        <v>309</v>
      </c>
      <c r="E8" t="s">
        <v>270</v>
      </c>
      <c r="F8" s="28">
        <v>349</v>
      </c>
      <c r="G8" s="28"/>
      <c r="H8" s="28"/>
      <c r="I8" s="28">
        <f t="shared" si="0"/>
        <v>349</v>
      </c>
    </row>
    <row r="9" spans="1:9" ht="12.75">
      <c r="A9">
        <v>343</v>
      </c>
      <c r="B9" t="s">
        <v>291</v>
      </c>
      <c r="C9" t="s">
        <v>293</v>
      </c>
      <c r="D9" s="16" t="s">
        <v>292</v>
      </c>
      <c r="E9" t="s">
        <v>270</v>
      </c>
      <c r="F9" s="28">
        <v>265</v>
      </c>
      <c r="G9" s="28">
        <v>258.04</v>
      </c>
      <c r="H9" s="28"/>
      <c r="I9" s="28">
        <f t="shared" si="0"/>
        <v>523.04</v>
      </c>
    </row>
    <row r="10" spans="1:9" ht="12.75">
      <c r="A10">
        <v>343</v>
      </c>
      <c r="B10" t="s">
        <v>284</v>
      </c>
      <c r="C10" t="s">
        <v>285</v>
      </c>
      <c r="D10" s="16" t="s">
        <v>286</v>
      </c>
      <c r="E10" t="s">
        <v>287</v>
      </c>
      <c r="F10" s="28">
        <v>1350</v>
      </c>
      <c r="G10" s="28">
        <v>0</v>
      </c>
      <c r="H10" s="28"/>
      <c r="I10" s="28">
        <f t="shared" si="0"/>
        <v>1350</v>
      </c>
    </row>
    <row r="11" spans="1:9" ht="12.75">
      <c r="A11">
        <v>344</v>
      </c>
      <c r="B11" t="s">
        <v>320</v>
      </c>
      <c r="C11" t="s">
        <v>285</v>
      </c>
      <c r="D11" s="16" t="s">
        <v>321</v>
      </c>
      <c r="F11" s="28"/>
      <c r="G11" s="28"/>
      <c r="H11" s="28">
        <v>28</v>
      </c>
      <c r="I11" s="28">
        <f t="shared" si="0"/>
        <v>28</v>
      </c>
    </row>
    <row r="12" spans="1:9" ht="12.75">
      <c r="A12">
        <v>344</v>
      </c>
      <c r="B12" t="s">
        <v>331</v>
      </c>
      <c r="C12" t="s">
        <v>285</v>
      </c>
      <c r="D12" s="16" t="s">
        <v>332</v>
      </c>
      <c r="F12" s="28"/>
      <c r="G12" s="28"/>
      <c r="H12" s="28">
        <v>13</v>
      </c>
      <c r="I12" s="28">
        <f t="shared" si="0"/>
        <v>13</v>
      </c>
    </row>
    <row r="13" spans="1:9" ht="12.75">
      <c r="A13">
        <v>343</v>
      </c>
      <c r="B13" t="s">
        <v>276</v>
      </c>
      <c r="C13" t="s">
        <v>277</v>
      </c>
      <c r="D13" s="16" t="s">
        <v>278</v>
      </c>
      <c r="F13" s="28">
        <v>0</v>
      </c>
      <c r="G13" s="28">
        <v>78</v>
      </c>
      <c r="H13" s="28">
        <v>385.04</v>
      </c>
      <c r="I13" s="28">
        <f t="shared" si="0"/>
        <v>463.04</v>
      </c>
    </row>
    <row r="14" spans="1:9" ht="12.75">
      <c r="A14">
        <v>343</v>
      </c>
      <c r="B14" t="s">
        <v>344</v>
      </c>
      <c r="C14" t="s">
        <v>345</v>
      </c>
      <c r="D14" s="16" t="s">
        <v>346</v>
      </c>
      <c r="E14" t="s">
        <v>270</v>
      </c>
      <c r="F14" s="28">
        <v>989</v>
      </c>
      <c r="G14" s="28">
        <v>602.56</v>
      </c>
      <c r="H14" s="28">
        <v>1112.39</v>
      </c>
      <c r="I14" s="28">
        <f t="shared" si="0"/>
        <v>2703.95</v>
      </c>
    </row>
    <row r="15" spans="1:9" ht="12.75">
      <c r="A15">
        <v>343</v>
      </c>
      <c r="B15" t="s">
        <v>297</v>
      </c>
      <c r="C15" t="s">
        <v>300</v>
      </c>
      <c r="D15" s="16" t="s">
        <v>298</v>
      </c>
      <c r="E15" t="s">
        <v>270</v>
      </c>
      <c r="F15" s="28">
        <v>75</v>
      </c>
      <c r="G15" s="28">
        <v>608.7</v>
      </c>
      <c r="H15" s="28">
        <v>1012.6</v>
      </c>
      <c r="I15" s="28">
        <f t="shared" si="0"/>
        <v>1696.3000000000002</v>
      </c>
    </row>
    <row r="16" spans="1:9" ht="12.75">
      <c r="A16">
        <v>344</v>
      </c>
      <c r="B16" t="s">
        <v>328</v>
      </c>
      <c r="C16" t="s">
        <v>329</v>
      </c>
      <c r="D16" s="16" t="s">
        <v>330</v>
      </c>
      <c r="F16" s="28">
        <v>0</v>
      </c>
      <c r="G16" s="28"/>
      <c r="H16" s="28">
        <v>72</v>
      </c>
      <c r="I16" s="28">
        <f t="shared" si="0"/>
        <v>72</v>
      </c>
    </row>
    <row r="17" spans="1:10" ht="12.75">
      <c r="A17" s="17">
        <v>343</v>
      </c>
      <c r="B17" s="25" t="s">
        <v>263</v>
      </c>
      <c r="C17" s="25" t="s">
        <v>264</v>
      </c>
      <c r="D17" s="26" t="s">
        <v>265</v>
      </c>
      <c r="E17" s="25"/>
      <c r="F17" s="27">
        <v>365</v>
      </c>
      <c r="G17" s="27"/>
      <c r="H17" s="27"/>
      <c r="I17" s="28">
        <f t="shared" si="0"/>
        <v>365</v>
      </c>
      <c r="J17" s="1"/>
    </row>
    <row r="18" spans="1:9" ht="12.75">
      <c r="A18">
        <v>343</v>
      </c>
      <c r="B18" t="s">
        <v>271</v>
      </c>
      <c r="C18" t="s">
        <v>264</v>
      </c>
      <c r="D18" s="16" t="s">
        <v>273</v>
      </c>
      <c r="E18" t="s">
        <v>274</v>
      </c>
      <c r="F18" s="28">
        <v>1721.25</v>
      </c>
      <c r="G18" s="28">
        <v>328.4</v>
      </c>
      <c r="H18" s="28">
        <v>1140.86</v>
      </c>
      <c r="I18" s="28">
        <f t="shared" si="0"/>
        <v>3190.51</v>
      </c>
    </row>
    <row r="19" spans="1:9" ht="12.75">
      <c r="A19">
        <v>343</v>
      </c>
      <c r="B19" t="s">
        <v>291</v>
      </c>
      <c r="C19" t="s">
        <v>264</v>
      </c>
      <c r="D19" s="16" t="s">
        <v>292</v>
      </c>
      <c r="E19" t="s">
        <v>270</v>
      </c>
      <c r="F19" s="28">
        <v>265</v>
      </c>
      <c r="G19" s="28">
        <v>42</v>
      </c>
      <c r="H19" s="28"/>
      <c r="I19" s="28">
        <f t="shared" si="0"/>
        <v>307</v>
      </c>
    </row>
    <row r="20" spans="1:9" ht="12.75">
      <c r="A20">
        <v>343</v>
      </c>
      <c r="B20" t="s">
        <v>288</v>
      </c>
      <c r="C20" t="s">
        <v>289</v>
      </c>
      <c r="D20" s="16" t="s">
        <v>290</v>
      </c>
      <c r="E20" t="s">
        <v>270</v>
      </c>
      <c r="F20" s="28">
        <v>500</v>
      </c>
      <c r="G20" s="28"/>
      <c r="H20" s="28"/>
      <c r="I20" s="28">
        <f t="shared" si="0"/>
        <v>500</v>
      </c>
    </row>
    <row r="21" spans="1:9" ht="12.75">
      <c r="A21">
        <v>343</v>
      </c>
      <c r="B21" t="s">
        <v>301</v>
      </c>
      <c r="C21" t="s">
        <v>302</v>
      </c>
      <c r="D21" s="16" t="s">
        <v>303</v>
      </c>
      <c r="E21" t="s">
        <v>304</v>
      </c>
      <c r="F21" s="28">
        <v>1350</v>
      </c>
      <c r="G21" s="28">
        <v>76.5</v>
      </c>
      <c r="H21" s="28"/>
      <c r="I21" s="28">
        <f t="shared" si="0"/>
        <v>1426.5</v>
      </c>
    </row>
    <row r="22" spans="1:9" ht="12.75">
      <c r="A22">
        <v>346</v>
      </c>
      <c r="B22" t="s">
        <v>341</v>
      </c>
      <c r="C22" t="s">
        <v>342</v>
      </c>
      <c r="D22" s="16" t="s">
        <v>343</v>
      </c>
      <c r="E22" t="s">
        <v>270</v>
      </c>
      <c r="F22" s="28">
        <v>485</v>
      </c>
      <c r="G22" s="28">
        <v>140.13</v>
      </c>
      <c r="H22" s="28">
        <v>683.2</v>
      </c>
      <c r="I22" s="28">
        <f t="shared" si="0"/>
        <v>1308.33</v>
      </c>
    </row>
    <row r="23" spans="1:9" ht="12.75">
      <c r="A23">
        <v>343</v>
      </c>
      <c r="B23" t="s">
        <v>280</v>
      </c>
      <c r="C23" t="s">
        <v>281</v>
      </c>
      <c r="D23" s="16" t="s">
        <v>282</v>
      </c>
      <c r="E23" t="s">
        <v>283</v>
      </c>
      <c r="F23" s="28">
        <v>510</v>
      </c>
      <c r="G23" s="28">
        <v>458.22</v>
      </c>
      <c r="H23" s="28">
        <v>959.04</v>
      </c>
      <c r="I23" s="28">
        <f t="shared" si="0"/>
        <v>1927.26</v>
      </c>
    </row>
    <row r="24" spans="1:9" ht="12.75">
      <c r="A24">
        <v>343</v>
      </c>
      <c r="B24" t="s">
        <v>297</v>
      </c>
      <c r="C24" t="s">
        <v>281</v>
      </c>
      <c r="D24" s="16" t="s">
        <v>298</v>
      </c>
      <c r="E24" t="s">
        <v>299</v>
      </c>
      <c r="F24" s="28">
        <v>995</v>
      </c>
      <c r="G24" s="28">
        <v>383.6</v>
      </c>
      <c r="H24" s="28">
        <v>1560.33</v>
      </c>
      <c r="I24" s="28">
        <f t="shared" si="0"/>
        <v>2938.93</v>
      </c>
    </row>
    <row r="25" spans="1:9" ht="12.75">
      <c r="A25">
        <v>343</v>
      </c>
      <c r="B25" t="s">
        <v>271</v>
      </c>
      <c r="C25" t="s">
        <v>275</v>
      </c>
      <c r="D25" s="16" t="s">
        <v>273</v>
      </c>
      <c r="E25" t="s">
        <v>274</v>
      </c>
      <c r="F25" s="28">
        <v>1721.25</v>
      </c>
      <c r="G25" s="28">
        <v>328.4</v>
      </c>
      <c r="H25" s="28">
        <v>858.48</v>
      </c>
      <c r="I25" s="28">
        <f t="shared" si="0"/>
        <v>2908.13</v>
      </c>
    </row>
    <row r="26" spans="1:9" ht="12.75">
      <c r="A26">
        <v>344</v>
      </c>
      <c r="B26" t="s">
        <v>314</v>
      </c>
      <c r="C26" t="s">
        <v>315</v>
      </c>
      <c r="D26" s="16" t="s">
        <v>316</v>
      </c>
      <c r="E26" t="s">
        <v>317</v>
      </c>
      <c r="F26" s="28">
        <v>1350</v>
      </c>
      <c r="G26" s="28">
        <v>81.81</v>
      </c>
      <c r="H26" s="28">
        <v>365.94</v>
      </c>
      <c r="I26" s="28">
        <f t="shared" si="0"/>
        <v>1797.75</v>
      </c>
    </row>
    <row r="27" spans="1:9" ht="12.75">
      <c r="A27">
        <v>344</v>
      </c>
      <c r="B27" t="s">
        <v>320</v>
      </c>
      <c r="C27" t="s">
        <v>315</v>
      </c>
      <c r="D27" s="16" t="s">
        <v>321</v>
      </c>
      <c r="F27" s="28"/>
      <c r="G27" s="28">
        <v>51</v>
      </c>
      <c r="H27" s="28">
        <v>28</v>
      </c>
      <c r="I27" s="28">
        <f t="shared" si="0"/>
        <v>79</v>
      </c>
    </row>
    <row r="28" spans="1:9" ht="12.75">
      <c r="A28">
        <v>342</v>
      </c>
      <c r="B28" t="s">
        <v>348</v>
      </c>
      <c r="C28" t="s">
        <v>349</v>
      </c>
      <c r="D28" s="16" t="s">
        <v>350</v>
      </c>
      <c r="G28" s="28">
        <v>188.4</v>
      </c>
      <c r="I28" s="28">
        <f t="shared" si="0"/>
        <v>188.4</v>
      </c>
    </row>
    <row r="29" spans="1:9" ht="12.75">
      <c r="A29">
        <v>343</v>
      </c>
      <c r="B29" t="s">
        <v>280</v>
      </c>
      <c r="C29" t="s">
        <v>349</v>
      </c>
      <c r="D29" s="16" t="s">
        <v>351</v>
      </c>
      <c r="E29" t="s">
        <v>270</v>
      </c>
      <c r="F29" s="28">
        <v>390</v>
      </c>
      <c r="G29" s="28">
        <v>278.4</v>
      </c>
      <c r="H29" s="28">
        <v>914.03</v>
      </c>
      <c r="I29" s="28">
        <f t="shared" si="0"/>
        <v>1582.4299999999998</v>
      </c>
    </row>
    <row r="30" spans="1:9" ht="12.75">
      <c r="A30">
        <v>345</v>
      </c>
      <c r="B30" t="s">
        <v>336</v>
      </c>
      <c r="C30" t="s">
        <v>337</v>
      </c>
      <c r="D30" s="16" t="s">
        <v>338</v>
      </c>
      <c r="E30" t="s">
        <v>270</v>
      </c>
      <c r="F30" s="28">
        <v>300</v>
      </c>
      <c r="G30" s="28">
        <v>292.2</v>
      </c>
      <c r="H30" s="28">
        <v>564.66</v>
      </c>
      <c r="I30" s="28">
        <f t="shared" si="0"/>
        <v>1156.8600000000001</v>
      </c>
    </row>
    <row r="31" spans="1:9" ht="12.75">
      <c r="A31">
        <v>343</v>
      </c>
      <c r="B31" t="s">
        <v>291</v>
      </c>
      <c r="C31" t="s">
        <v>295</v>
      </c>
      <c r="D31" s="16" t="s">
        <v>292</v>
      </c>
      <c r="E31" t="s">
        <v>270</v>
      </c>
      <c r="F31" s="28">
        <v>265</v>
      </c>
      <c r="G31" s="28">
        <v>42</v>
      </c>
      <c r="H31" s="28"/>
      <c r="I31" s="28">
        <f t="shared" si="0"/>
        <v>307</v>
      </c>
    </row>
    <row r="32" spans="1:9" ht="12.75">
      <c r="A32">
        <v>344</v>
      </c>
      <c r="B32" t="s">
        <v>306</v>
      </c>
      <c r="C32" t="s">
        <v>307</v>
      </c>
      <c r="D32" s="16"/>
      <c r="E32" t="s">
        <v>270</v>
      </c>
      <c r="F32" s="28">
        <v>199.6</v>
      </c>
      <c r="G32" s="28"/>
      <c r="H32" s="28"/>
      <c r="I32" s="28">
        <f t="shared" si="0"/>
        <v>199.6</v>
      </c>
    </row>
    <row r="33" spans="1:9" ht="12.75">
      <c r="A33">
        <v>344</v>
      </c>
      <c r="B33" t="s">
        <v>319</v>
      </c>
      <c r="C33" t="s">
        <v>307</v>
      </c>
      <c r="D33" s="16" t="s">
        <v>313</v>
      </c>
      <c r="E33" t="s">
        <v>270</v>
      </c>
      <c r="F33" s="28">
        <v>225.47</v>
      </c>
      <c r="G33" s="28"/>
      <c r="H33" s="28"/>
      <c r="I33" s="28">
        <f t="shared" si="0"/>
        <v>225.47</v>
      </c>
    </row>
    <row r="34" spans="1:9" ht="12.75">
      <c r="A34">
        <v>344</v>
      </c>
      <c r="B34" t="s">
        <v>331</v>
      </c>
      <c r="C34" t="s">
        <v>307</v>
      </c>
      <c r="D34" s="16" t="s">
        <v>332</v>
      </c>
      <c r="F34" s="28"/>
      <c r="G34" s="28">
        <v>92.25</v>
      </c>
      <c r="H34" s="28">
        <v>13</v>
      </c>
      <c r="I34" s="28">
        <f t="shared" si="0"/>
        <v>105.25</v>
      </c>
    </row>
    <row r="35" spans="1:9" ht="12.75">
      <c r="A35">
        <v>344</v>
      </c>
      <c r="B35" t="s">
        <v>333</v>
      </c>
      <c r="C35" t="s">
        <v>307</v>
      </c>
      <c r="D35" s="16" t="s">
        <v>334</v>
      </c>
      <c r="E35" t="s">
        <v>270</v>
      </c>
      <c r="F35" s="28">
        <v>525</v>
      </c>
      <c r="G35" s="28">
        <v>276.4</v>
      </c>
      <c r="H35" s="28">
        <v>494</v>
      </c>
      <c r="I35" s="28">
        <f t="shared" si="0"/>
        <v>1295.4</v>
      </c>
    </row>
    <row r="36" spans="1:9" ht="12.75">
      <c r="A36">
        <v>344</v>
      </c>
      <c r="B36" t="s">
        <v>322</v>
      </c>
      <c r="C36" t="s">
        <v>323</v>
      </c>
      <c r="D36" s="16" t="s">
        <v>324</v>
      </c>
      <c r="E36" t="s">
        <v>270</v>
      </c>
      <c r="F36" s="28">
        <v>540</v>
      </c>
      <c r="G36" s="28"/>
      <c r="H36" s="28">
        <v>1498.05</v>
      </c>
      <c r="I36" s="28">
        <f t="shared" si="0"/>
        <v>2038.05</v>
      </c>
    </row>
    <row r="37" spans="1:9" ht="12.75">
      <c r="A37">
        <v>344</v>
      </c>
      <c r="B37" t="s">
        <v>325</v>
      </c>
      <c r="C37" t="s">
        <v>323</v>
      </c>
      <c r="D37" s="16" t="s">
        <v>326</v>
      </c>
      <c r="E37" t="s">
        <v>270</v>
      </c>
      <c r="F37" s="28">
        <v>295</v>
      </c>
      <c r="G37" s="28">
        <v>26.25</v>
      </c>
      <c r="H37" s="28">
        <v>463.1</v>
      </c>
      <c r="I37" s="28">
        <f t="shared" si="0"/>
        <v>784.35</v>
      </c>
    </row>
    <row r="38" spans="1:9" ht="12.75">
      <c r="A38">
        <v>344</v>
      </c>
      <c r="B38" t="s">
        <v>328</v>
      </c>
      <c r="C38" t="s">
        <v>323</v>
      </c>
      <c r="D38" s="16" t="s">
        <v>330</v>
      </c>
      <c r="F38" s="28">
        <v>0</v>
      </c>
      <c r="G38" s="28">
        <v>40</v>
      </c>
      <c r="H38" s="28">
        <v>280.06</v>
      </c>
      <c r="I38" s="28">
        <f t="shared" si="0"/>
        <v>320.06</v>
      </c>
    </row>
    <row r="39" spans="1:9" ht="12.75">
      <c r="A39">
        <v>343</v>
      </c>
      <c r="B39" t="s">
        <v>301</v>
      </c>
      <c r="C39" t="s">
        <v>305</v>
      </c>
      <c r="D39" s="16" t="s">
        <v>303</v>
      </c>
      <c r="F39" s="28">
        <v>0</v>
      </c>
      <c r="G39" s="28"/>
      <c r="H39" s="28">
        <v>328.7</v>
      </c>
      <c r="I39" s="28">
        <f t="shared" si="0"/>
        <v>328.7</v>
      </c>
    </row>
    <row r="40" spans="1:9" ht="12.75">
      <c r="A40">
        <v>344</v>
      </c>
      <c r="B40" t="s">
        <v>310</v>
      </c>
      <c r="C40" t="s">
        <v>305</v>
      </c>
      <c r="D40" s="16" t="s">
        <v>311</v>
      </c>
      <c r="F40" s="28"/>
      <c r="G40" s="28">
        <v>45.36</v>
      </c>
      <c r="H40" s="28"/>
      <c r="I40" s="28">
        <f t="shared" si="0"/>
        <v>45.36</v>
      </c>
    </row>
    <row r="41" spans="1:9" ht="12.75">
      <c r="A41">
        <v>344</v>
      </c>
      <c r="B41" t="s">
        <v>312</v>
      </c>
      <c r="C41" t="s">
        <v>305</v>
      </c>
      <c r="D41" s="16" t="s">
        <v>313</v>
      </c>
      <c r="E41" t="s">
        <v>270</v>
      </c>
      <c r="F41" s="28">
        <v>341.18</v>
      </c>
      <c r="G41" s="28"/>
      <c r="H41" s="28"/>
      <c r="I41" s="28">
        <f t="shared" si="0"/>
        <v>341.18</v>
      </c>
    </row>
    <row r="42" spans="1:9" ht="12.75">
      <c r="A42">
        <v>344</v>
      </c>
      <c r="B42" t="s">
        <v>318</v>
      </c>
      <c r="C42" t="s">
        <v>305</v>
      </c>
      <c r="D42" s="16" t="s">
        <v>313</v>
      </c>
      <c r="E42" t="s">
        <v>270</v>
      </c>
      <c r="F42" s="28">
        <v>187.26</v>
      </c>
      <c r="G42" s="28"/>
      <c r="H42" s="28"/>
      <c r="I42" s="28">
        <f t="shared" si="0"/>
        <v>187.26</v>
      </c>
    </row>
    <row r="43" spans="1:9" ht="12.75">
      <c r="A43">
        <v>344</v>
      </c>
      <c r="B43" t="s">
        <v>327</v>
      </c>
      <c r="C43" t="s">
        <v>305</v>
      </c>
      <c r="D43" s="16" t="s">
        <v>313</v>
      </c>
      <c r="E43" t="s">
        <v>270</v>
      </c>
      <c r="F43" s="28">
        <v>440.1</v>
      </c>
      <c r="G43" s="28"/>
      <c r="H43" s="28"/>
      <c r="I43" s="28">
        <f t="shared" si="0"/>
        <v>440.1</v>
      </c>
    </row>
    <row r="44" spans="1:9" ht="12.75">
      <c r="A44">
        <v>344</v>
      </c>
      <c r="B44" t="s">
        <v>333</v>
      </c>
      <c r="C44" t="s">
        <v>305</v>
      </c>
      <c r="D44" s="16" t="s">
        <v>355</v>
      </c>
      <c r="E44" t="s">
        <v>270</v>
      </c>
      <c r="F44" s="28">
        <v>895</v>
      </c>
      <c r="G44" s="28">
        <v>276.4</v>
      </c>
      <c r="H44" s="28">
        <v>494</v>
      </c>
      <c r="I44" s="28">
        <f t="shared" si="0"/>
        <v>1665.4</v>
      </c>
    </row>
    <row r="45" spans="1:9" ht="12.75">
      <c r="A45">
        <v>344</v>
      </c>
      <c r="B45" t="s">
        <v>335</v>
      </c>
      <c r="C45" t="s">
        <v>305</v>
      </c>
      <c r="D45" s="16" t="s">
        <v>313</v>
      </c>
      <c r="E45" t="s">
        <v>270</v>
      </c>
      <c r="F45" s="28">
        <v>428.18</v>
      </c>
      <c r="G45" s="28"/>
      <c r="H45" s="28"/>
      <c r="I45" s="28">
        <f t="shared" si="0"/>
        <v>428.18</v>
      </c>
    </row>
    <row r="46" spans="1:9" ht="12.75">
      <c r="A46">
        <v>343</v>
      </c>
      <c r="B46" t="s">
        <v>352</v>
      </c>
      <c r="C46" t="s">
        <v>305</v>
      </c>
      <c r="D46" s="16" t="s">
        <v>354</v>
      </c>
      <c r="E46" t="s">
        <v>353</v>
      </c>
      <c r="F46" s="28">
        <v>2750</v>
      </c>
      <c r="G46" s="28">
        <v>276.4</v>
      </c>
      <c r="H46" s="28">
        <v>191.75</v>
      </c>
      <c r="I46" s="28">
        <f t="shared" si="0"/>
        <v>3218.15</v>
      </c>
    </row>
    <row r="47" spans="1:10" ht="12.75">
      <c r="A47" s="17">
        <v>343</v>
      </c>
      <c r="B47" s="25" t="s">
        <v>267</v>
      </c>
      <c r="C47" s="25" t="s">
        <v>268</v>
      </c>
      <c r="D47" s="26" t="s">
        <v>269</v>
      </c>
      <c r="E47" s="25" t="s">
        <v>270</v>
      </c>
      <c r="F47" s="27">
        <v>100</v>
      </c>
      <c r="G47" s="27"/>
      <c r="H47" s="27"/>
      <c r="I47" s="28">
        <f t="shared" si="0"/>
        <v>100</v>
      </c>
      <c r="J47" s="1"/>
    </row>
    <row r="48" spans="1:9" ht="12.75">
      <c r="A48">
        <v>343</v>
      </c>
      <c r="B48" t="s">
        <v>344</v>
      </c>
      <c r="C48" t="s">
        <v>268</v>
      </c>
      <c r="D48" s="16" t="s">
        <v>347</v>
      </c>
      <c r="E48" t="s">
        <v>270</v>
      </c>
      <c r="F48" s="28">
        <v>990</v>
      </c>
      <c r="G48" s="28">
        <v>612.76</v>
      </c>
      <c r="H48" s="28">
        <v>1351.37</v>
      </c>
      <c r="I48" s="28">
        <f t="shared" si="0"/>
        <v>2954.13</v>
      </c>
    </row>
    <row r="49" spans="1:9" ht="12.75">
      <c r="A49">
        <v>343</v>
      </c>
      <c r="B49" t="s">
        <v>276</v>
      </c>
      <c r="C49" t="s">
        <v>279</v>
      </c>
      <c r="D49" s="16" t="s">
        <v>278</v>
      </c>
      <c r="F49" s="28"/>
      <c r="G49" s="28"/>
      <c r="H49" s="28">
        <v>398.04</v>
      </c>
      <c r="I49" s="28">
        <f t="shared" si="0"/>
        <v>398.04</v>
      </c>
    </row>
    <row r="50" spans="1:9" ht="12.75">
      <c r="A50">
        <v>343</v>
      </c>
      <c r="B50" t="s">
        <v>356</v>
      </c>
      <c r="C50" t="s">
        <v>357</v>
      </c>
      <c r="D50" s="16" t="s">
        <v>358</v>
      </c>
      <c r="F50" s="28">
        <v>2098</v>
      </c>
      <c r="H50" s="28">
        <v>851.45</v>
      </c>
      <c r="I50" s="28">
        <f t="shared" si="0"/>
        <v>2949.45</v>
      </c>
    </row>
    <row r="51" ht="12.75">
      <c r="I51" s="28">
        <f>SUM(I2:I50)</f>
        <v>52363.19</v>
      </c>
    </row>
  </sheetData>
  <printOptions gridLines="1"/>
  <pageMargins left="0.32" right="0.33" top="0.71" bottom="0.6" header="0.28" footer="0.28"/>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Evergreen State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Evergreen State College</dc:creator>
  <cp:keywords/>
  <dc:description/>
  <cp:lastModifiedBy>powella</cp:lastModifiedBy>
  <cp:lastPrinted>2007-08-17T21:27:02Z</cp:lastPrinted>
  <dcterms:created xsi:type="dcterms:W3CDTF">2004-08-18T20:17:04Z</dcterms:created>
  <dcterms:modified xsi:type="dcterms:W3CDTF">2007-08-29T17:28:51Z</dcterms:modified>
  <cp:category/>
  <cp:version/>
  <cp:contentType/>
  <cp:contentStatus/>
</cp:coreProperties>
</file>