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4445" windowHeight="8400" firstSheet="2" activeTab="2"/>
  </bookViews>
  <sheets>
    <sheet name="Sheet1" sheetId="1" r:id="rId1"/>
    <sheet name="Sheet2" sheetId="2" r:id="rId2"/>
    <sheet name="MPA HX" sheetId="3" r:id="rId3"/>
    <sheet name="MPA admissions hx" sheetId="4" r:id="rId4"/>
    <sheet name="Tribal MPA subset admissions" sheetId="5" r:id="rId5"/>
    <sheet name="General MPA subset admission" sheetId="6" r:id="rId6"/>
  </sheets>
  <definedNames>
    <definedName name="_xlnm.Print_Area" localSheetId="2">'MPA HX'!$A$1:$K$63</definedName>
  </definedNames>
  <calcPr fullCalcOnLoad="1"/>
</workbook>
</file>

<file path=xl/sharedStrings.xml><?xml version="1.0" encoding="utf-8"?>
<sst xmlns="http://schemas.openxmlformats.org/spreadsheetml/2006/main" count="363" uniqueCount="172">
  <si>
    <t>African-American</t>
  </si>
  <si>
    <t>Asian/Pac Islander</t>
  </si>
  <si>
    <t>Native American/Alaskan Native</t>
  </si>
  <si>
    <t>Hispanic</t>
  </si>
  <si>
    <t>White</t>
  </si>
  <si>
    <t>Not Indicated/Other</t>
  </si>
  <si>
    <t>Male</t>
  </si>
  <si>
    <t>Female</t>
  </si>
  <si>
    <t xml:space="preserve">Fall Quarter </t>
  </si>
  <si>
    <t>98-99</t>
  </si>
  <si>
    <t>99-00</t>
  </si>
  <si>
    <t>00-01</t>
  </si>
  <si>
    <t>01-02</t>
  </si>
  <si>
    <t>Average Age</t>
  </si>
  <si>
    <t>Academic Year</t>
  </si>
  <si>
    <t>SUBTOTAL STUDENTS OF COLOR</t>
  </si>
  <si>
    <t>TOTAL STUDENT HEADCOUNT</t>
  </si>
  <si>
    <t>Washington Resident</t>
  </si>
  <si>
    <t>Non-resident</t>
  </si>
  <si>
    <t>Special (non-matriculated)</t>
  </si>
  <si>
    <t>Regular (degree-seeking)</t>
  </si>
  <si>
    <t>F98-F99</t>
  </si>
  <si>
    <t>F99-F00</t>
  </si>
  <si>
    <t>F00-F01</t>
  </si>
  <si>
    <t>F01-F02</t>
  </si>
  <si>
    <t>02-03</t>
  </si>
  <si>
    <t>Fall-to-Fall Retention</t>
  </si>
  <si>
    <t>39</t>
  </si>
  <si>
    <t>F02-F03</t>
  </si>
  <si>
    <t>33</t>
  </si>
  <si>
    <t>32</t>
  </si>
  <si>
    <t>% Female</t>
  </si>
  <si>
    <t>% Students of Color</t>
  </si>
  <si>
    <t>% Washington Resident</t>
  </si>
  <si>
    <t>not available</t>
  </si>
  <si>
    <t>Degree by summer 01</t>
  </si>
  <si>
    <t>Degree by summer 02</t>
  </si>
  <si>
    <t>Degree by summer 03</t>
  </si>
  <si>
    <t>Degree by summer 04</t>
  </si>
  <si>
    <t>Degree by summer 05</t>
  </si>
  <si>
    <t>Retention rate to 2nd fall quarter</t>
  </si>
  <si>
    <t>F03-F04</t>
  </si>
  <si>
    <t>Degree by summer 06</t>
  </si>
  <si>
    <t>03-04</t>
  </si>
  <si>
    <t>Masters of Public Administration</t>
  </si>
  <si>
    <t>Total # of MPA Degrees Awarded*</t>
  </si>
  <si>
    <t>Graduation Rate for New MPA Admits</t>
  </si>
  <si>
    <t># of New MPA retained to 2nd fall qtr</t>
  </si>
  <si>
    <t># of New MPA who earned degree within 3 years</t>
  </si>
  <si>
    <t>42</t>
  </si>
  <si>
    <t>20</t>
  </si>
  <si>
    <t>19</t>
  </si>
  <si>
    <t># of New MPA who earned degree within 4 years</t>
  </si>
  <si>
    <t>Graduation rate within 4 years (cumulative)</t>
  </si>
  <si>
    <t>Degree by summer 07</t>
  </si>
  <si>
    <t>49</t>
  </si>
  <si>
    <t>59</t>
  </si>
  <si>
    <t>04-05</t>
  </si>
  <si>
    <t># of New MPA who earned degree within 2 years</t>
  </si>
  <si>
    <t>36</t>
  </si>
  <si>
    <t>F04-F05</t>
  </si>
  <si>
    <t>Degree by summer 00</t>
  </si>
  <si>
    <t>Degree by summer 08</t>
  </si>
  <si>
    <t>Graduation rate within 2 years</t>
  </si>
  <si>
    <t>29</t>
  </si>
  <si>
    <t>Graduation rate within 3 years (cumulative)</t>
  </si>
  <si>
    <t>23</t>
  </si>
  <si>
    <t>21</t>
  </si>
  <si>
    <t>35</t>
  </si>
  <si>
    <t>26</t>
  </si>
  <si>
    <t>38</t>
  </si>
  <si>
    <t>MPA - Admission, Retention, and Graduation*</t>
  </si>
  <si>
    <t>22</t>
  </si>
  <si>
    <t>F05-F06</t>
  </si>
  <si>
    <t>Degree by summer 09</t>
  </si>
  <si>
    <t>05-06</t>
  </si>
  <si>
    <t>*Annual Average FTE includes only state-support FTE (state employee waivers excluded)</t>
  </si>
  <si>
    <t>MPA Annual Average FTE* History</t>
  </si>
  <si>
    <t>2002**</t>
  </si>
  <si>
    <t>**1st MPA Tribal cohort admitted Fall02, and new curriculum format begins for 1st year cohort.</t>
  </si>
  <si>
    <t>2004***</t>
  </si>
  <si>
    <t>*Source: updated per PCHEES snapshots</t>
  </si>
  <si>
    <t>Fall Quarter*</t>
  </si>
  <si>
    <t>44</t>
  </si>
  <si>
    <t>54</t>
  </si>
  <si>
    <r>
      <t>Target</t>
    </r>
    <r>
      <rPr>
        <sz val="10"/>
        <rFont val="Arial"/>
        <family val="0"/>
      </rPr>
      <t xml:space="preserve"> Annual Average FTE</t>
    </r>
  </si>
  <si>
    <t>difference: actual FTE - target FTE</t>
  </si>
  <si>
    <t>MPA graduate program admissions</t>
  </si>
  <si>
    <t>Completed Applications</t>
  </si>
  <si>
    <t>Fall 2002</t>
  </si>
  <si>
    <t>Fall 2003</t>
  </si>
  <si>
    <t>Fall 2004</t>
  </si>
  <si>
    <t>Fall 2005</t>
  </si>
  <si>
    <t># completed applications</t>
  </si>
  <si>
    <r>
      <t xml:space="preserve"># completed applications from </t>
    </r>
    <r>
      <rPr>
        <b/>
        <sz val="10"/>
        <rFont val="Arial"/>
        <family val="2"/>
      </rPr>
      <t>students of color*</t>
    </r>
  </si>
  <si>
    <r>
      <t xml:space="preserve"># completed applications from </t>
    </r>
    <r>
      <rPr>
        <b/>
        <sz val="10"/>
        <rFont val="Arial"/>
        <family val="2"/>
      </rPr>
      <t>non-residents**</t>
    </r>
  </si>
  <si>
    <t>Admission</t>
  </si>
  <si>
    <t># offered admission</t>
  </si>
  <si>
    <t>% admitted</t>
  </si>
  <si>
    <t># students of color offered admission</t>
  </si>
  <si>
    <r>
      <t>% SOC</t>
    </r>
    <r>
      <rPr>
        <sz val="10"/>
        <rFont val="Arial"/>
        <family val="0"/>
      </rPr>
      <t xml:space="preserve"> admitted</t>
    </r>
  </si>
  <si>
    <t>#  non-residents offered admission</t>
  </si>
  <si>
    <r>
      <t>% non-resident</t>
    </r>
    <r>
      <rPr>
        <sz val="10"/>
        <rFont val="Arial"/>
        <family val="0"/>
      </rPr>
      <t xml:space="preserve"> admitted</t>
    </r>
  </si>
  <si>
    <t>Enrolled</t>
  </si>
  <si>
    <t># enrolled</t>
  </si>
  <si>
    <t>yield from admission</t>
  </si>
  <si>
    <t># students of color enrolled</t>
  </si>
  <si>
    <r>
      <t>SOC</t>
    </r>
    <r>
      <rPr>
        <sz val="10"/>
        <rFont val="Arial"/>
        <family val="0"/>
      </rPr>
      <t xml:space="preserve"> yield from admission</t>
    </r>
  </si>
  <si>
    <t>#  non-residents enrolled</t>
  </si>
  <si>
    <r>
      <t xml:space="preserve">non-resident </t>
    </r>
    <r>
      <rPr>
        <sz val="10"/>
        <rFont val="Arial"/>
        <family val="2"/>
      </rPr>
      <t>yield from admission</t>
    </r>
  </si>
  <si>
    <t># regular admission</t>
  </si>
  <si>
    <t># provisional admission</t>
  </si>
  <si>
    <t># conditional admission</t>
  </si>
  <si>
    <t>% conditional/provisional</t>
  </si>
  <si>
    <t># Evergreen graduates</t>
  </si>
  <si>
    <t>% Evergreen graduates</t>
  </si>
  <si>
    <t>*Students of Color in this presentation include African-American, Asian/Pacific Islander,</t>
  </si>
  <si>
    <t>Native American/Alaskan Native, and Hispanic/Latino students that were NOT non-resident aliens.</t>
  </si>
  <si>
    <t xml:space="preserve">**Non-residents include non-residents, international, and contested residency in the application </t>
  </si>
  <si>
    <t>and admission data; enrolled residency refers to fee-paying status.</t>
  </si>
  <si>
    <t>Note: the Fall 2002 SOC yield is not an error in this table; 19 of the original 20 SOC who were offered admission</t>
  </si>
  <si>
    <t>did enroll, plus two additional new matriculated students of color who were not admitted per Banner as of 10th day.</t>
  </si>
  <si>
    <t>In other words, enrollment run from 10th day tables captured extra newly admitted students that were not coded as</t>
  </si>
  <si>
    <t>such in the Banner applications data tables.</t>
  </si>
  <si>
    <t>86.1</t>
  </si>
  <si>
    <t># of New MPA who earned degree within 5 years</t>
  </si>
  <si>
    <t>Degree by summer 10</t>
  </si>
  <si>
    <t>Graduation rate within 5 years (cumulative)</t>
  </si>
  <si>
    <r>
      <t>Actual</t>
    </r>
    <r>
      <rPr>
        <sz val="10"/>
        <rFont val="Arial"/>
        <family val="0"/>
      </rPr>
      <t xml:space="preserve"> Annual Average FTE</t>
    </r>
  </si>
  <si>
    <t>***2nd MPA Tribal cohort admitted, which is the first "high-demand" cohort; high demand funds only provided separately for one year, then rolled into base in 2005.</t>
  </si>
  <si>
    <t>06-07</t>
  </si>
  <si>
    <t># of New Degree-seeking MPA Students</t>
  </si>
  <si>
    <t>40</t>
  </si>
  <si>
    <t>24 TMP</t>
  </si>
  <si>
    <t>109 OLY</t>
  </si>
  <si>
    <t>06-07**</t>
  </si>
  <si>
    <t>**Beginning in 06/07, TESC degree-seeking employees are admitted as full status degree-seeking students, and are counted toward FTE targets.</t>
  </si>
  <si>
    <t>Degree by summer 11</t>
  </si>
  <si>
    <t>Fall 2006</t>
  </si>
  <si>
    <t>TMP New Cohort</t>
  </si>
  <si>
    <t>not identified until winter Core</t>
  </si>
  <si>
    <t>56</t>
  </si>
  <si>
    <t>TRIBAL SUBSET OF MPA graduate program admissions</t>
  </si>
  <si>
    <t>The first Tribal track MPA cohort was identified in Winter 2003, thus, there</t>
  </si>
  <si>
    <t>is no fall quarter admissions history available for Fall 2002.</t>
  </si>
  <si>
    <t>F06-F07</t>
  </si>
  <si>
    <t>37</t>
  </si>
  <si>
    <t>19 TMP         37 OLY</t>
  </si>
  <si>
    <t>TOTAL_CREDIT_HOURS</t>
  </si>
  <si>
    <t>General MPA subset graduate program admissions</t>
  </si>
  <si>
    <t>Includes all applicants during fall quarters 2002, 2003, 2005, and TMPA are excluded from Fall 2004 and Fall 2006</t>
  </si>
  <si>
    <t>Fall 2007</t>
  </si>
  <si>
    <t>93.5</t>
  </si>
  <si>
    <t>AGE</t>
  </si>
  <si>
    <t>50</t>
  </si>
  <si>
    <t>F07-F08</t>
  </si>
  <si>
    <t>Degree by summer 12</t>
  </si>
  <si>
    <t>07-08</t>
  </si>
  <si>
    <t>98.4 Fall</t>
  </si>
  <si>
    <t>18.4 as of Fall</t>
  </si>
  <si>
    <t>20 TMP         39 OLY</t>
  </si>
  <si>
    <t>*Number of MPA degrees awarded fall through summer of each academic year, run as of 10/18/07</t>
  </si>
  <si>
    <t>41</t>
  </si>
  <si>
    <t>27 TMP</t>
  </si>
  <si>
    <t>113 OLY</t>
  </si>
  <si>
    <t>47</t>
  </si>
  <si>
    <t>10</t>
  </si>
  <si>
    <t>27</t>
  </si>
  <si>
    <t>*Retention and Graduation data (AW only) updated as of 10/18/07.</t>
  </si>
  <si>
    <t>Demographics of Enrolled MPA Students Fall Quarters 1998 to 2007</t>
  </si>
  <si>
    <t>Total # offered admission</t>
  </si>
  <si>
    <t>Total New MPA # enrolled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</si>
</sst>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%"/>
  </numFmts>
  <fonts count="2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10"/>
      <color indexed="63"/>
      <name val="Arial"/>
      <family val="2"/>
    </font>
    <font>
      <i/>
      <sz val="10"/>
      <color indexed="63"/>
      <name val="Arial"/>
      <family val="2"/>
    </font>
    <font>
      <i/>
      <sz val="8"/>
      <color indexed="63"/>
      <name val="Arial"/>
      <family val="2"/>
    </font>
    <font>
      <i/>
      <sz val="9"/>
      <color indexed="6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8"/>
      <color indexed="55"/>
      <name val="Arial"/>
      <family val="2"/>
    </font>
    <font>
      <i/>
      <sz val="8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i/>
      <sz val="9"/>
      <color indexed="63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8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69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1" fillId="2" borderId="4" xfId="0" applyFont="1" applyFill="1" applyBorder="1" applyAlignment="1">
      <alignment wrapText="1"/>
    </xf>
    <xf numFmtId="169" fontId="8" fillId="2" borderId="4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169" fontId="5" fillId="0" borderId="3" xfId="0" applyNumberFormat="1" applyFont="1" applyBorder="1" applyAlignment="1">
      <alignment/>
    </xf>
    <xf numFmtId="49" fontId="0" fillId="0" borderId="5" xfId="0" applyNumberFormat="1" applyFont="1" applyFill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69" fontId="5" fillId="0" borderId="2" xfId="0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9" fontId="14" fillId="0" borderId="3" xfId="0" applyNumberFormat="1" applyFon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1" xfId="0" applyNumberFormat="1" applyFill="1" applyBorder="1" applyAlignment="1">
      <alignment/>
    </xf>
    <xf numFmtId="168" fontId="7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9" fontId="0" fillId="0" borderId="1" xfId="0" applyNumberFormat="1" applyBorder="1" applyAlignment="1">
      <alignment wrapText="1"/>
    </xf>
    <xf numFmtId="16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2" xfId="0" applyFont="1" applyBorder="1" applyAlignment="1">
      <alignment/>
    </xf>
    <xf numFmtId="49" fontId="1" fillId="0" borderId="2" xfId="0" applyNumberFormat="1" applyFont="1" applyFill="1" applyBorder="1" applyAlignment="1">
      <alignment horizontal="right"/>
    </xf>
    <xf numFmtId="168" fontId="0" fillId="0" borderId="1" xfId="0" applyNumberFormat="1" applyFont="1" applyFill="1" applyBorder="1" applyAlignment="1">
      <alignment horizontal="right"/>
    </xf>
    <xf numFmtId="169" fontId="0" fillId="0" borderId="0" xfId="0" applyNumberFormat="1" applyBorder="1" applyAlignment="1">
      <alignment/>
    </xf>
    <xf numFmtId="0" fontId="0" fillId="3" borderId="1" xfId="0" applyFill="1" applyBorder="1" applyAlignment="1">
      <alignment/>
    </xf>
    <xf numFmtId="0" fontId="10" fillId="0" borderId="1" xfId="0" applyFont="1" applyBorder="1" applyAlignment="1">
      <alignment wrapText="1"/>
    </xf>
    <xf numFmtId="0" fontId="17" fillId="0" borderId="0" xfId="0" applyFont="1" applyAlignment="1">
      <alignment/>
    </xf>
    <xf numFmtId="1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>
      <alignment/>
    </xf>
    <xf numFmtId="0" fontId="16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16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18" fillId="4" borderId="10" xfId="19" applyFont="1" applyFill="1" applyBorder="1" applyAlignment="1">
      <alignment horizontal="center"/>
      <protection/>
    </xf>
    <xf numFmtId="0" fontId="18" fillId="0" borderId="11" xfId="19" applyFont="1" applyFill="1" applyBorder="1" applyAlignment="1">
      <alignment horizontal="right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9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68" fontId="19" fillId="0" borderId="0" xfId="0" applyNumberFormat="1" applyFont="1" applyAlignment="1">
      <alignment/>
    </xf>
    <xf numFmtId="49" fontId="1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wrapText="1"/>
    </xf>
    <xf numFmtId="0" fontId="21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9" fontId="13" fillId="0" borderId="1" xfId="0" applyNumberFormat="1" applyFont="1" applyBorder="1" applyAlignment="1">
      <alignment horizontal="center"/>
    </xf>
    <xf numFmtId="0" fontId="18" fillId="4" borderId="10" xfId="20" applyFont="1" applyFill="1" applyBorder="1" applyAlignment="1">
      <alignment horizontal="center"/>
      <protection/>
    </xf>
    <xf numFmtId="0" fontId="18" fillId="0" borderId="11" xfId="20" applyFont="1" applyFill="1" applyBorder="1" applyAlignment="1">
      <alignment horizontal="right" wrapText="1"/>
      <protection/>
    </xf>
    <xf numFmtId="49" fontId="0" fillId="0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1" fillId="2" borderId="6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right"/>
    </xf>
    <xf numFmtId="168" fontId="0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 horizontal="right" wrapText="1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169" fontId="0" fillId="0" borderId="1" xfId="0" applyNumberFormat="1" applyFont="1" applyBorder="1" applyAlignment="1">
      <alignment wrapText="1"/>
    </xf>
    <xf numFmtId="169" fontId="0" fillId="0" borderId="1" xfId="0" applyNumberFormat="1" applyFont="1" applyBorder="1" applyAlignment="1">
      <alignment/>
    </xf>
    <xf numFmtId="0" fontId="20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wrapText="1"/>
    </xf>
    <xf numFmtId="0" fontId="20" fillId="0" borderId="1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8"/>
  <sheetViews>
    <sheetView workbookViewId="0" topLeftCell="A1">
      <selection activeCell="J29" sqref="J29"/>
    </sheetView>
  </sheetViews>
  <sheetFormatPr defaultColWidth="9.140625" defaultRowHeight="12.75"/>
  <sheetData>
    <row r="1" spans="1:3" ht="12.75">
      <c r="A1" s="69" t="s">
        <v>148</v>
      </c>
      <c r="C1" s="69" t="s">
        <v>148</v>
      </c>
    </row>
    <row r="2" spans="1:3" ht="12.75">
      <c r="A2" s="70">
        <v>8</v>
      </c>
      <c r="C2" s="70">
        <v>8</v>
      </c>
    </row>
    <row r="3" spans="1:3" ht="12.75">
      <c r="A3" s="70">
        <v>4</v>
      </c>
      <c r="C3" s="70">
        <v>8</v>
      </c>
    </row>
    <row r="4" spans="1:3" ht="12.75">
      <c r="A4" s="70">
        <v>10</v>
      </c>
      <c r="C4" s="70">
        <v>4</v>
      </c>
    </row>
    <row r="5" spans="1:3" ht="12.75">
      <c r="A5" s="70">
        <v>6</v>
      </c>
      <c r="C5" s="70">
        <v>8</v>
      </c>
    </row>
    <row r="6" spans="1:3" ht="12.75">
      <c r="A6" s="70">
        <v>12</v>
      </c>
      <c r="C6" s="70">
        <v>8</v>
      </c>
    </row>
    <row r="7" spans="1:3" ht="12.75">
      <c r="A7" s="70">
        <v>8</v>
      </c>
      <c r="C7" s="70">
        <v>10</v>
      </c>
    </row>
    <row r="8" spans="1:3" ht="12.75">
      <c r="A8" s="70">
        <v>4</v>
      </c>
      <c r="C8" s="70">
        <v>8</v>
      </c>
    </row>
    <row r="9" spans="1:3" ht="12.75">
      <c r="A9" s="70">
        <v>12</v>
      </c>
      <c r="C9" s="70">
        <v>8</v>
      </c>
    </row>
    <row r="10" spans="1:3" ht="12.75">
      <c r="A10" s="70">
        <v>8</v>
      </c>
      <c r="C10" s="70">
        <v>8</v>
      </c>
    </row>
    <row r="11" spans="1:3" ht="12.75">
      <c r="A11" s="70">
        <v>8</v>
      </c>
      <c r="C11" s="70">
        <v>8</v>
      </c>
    </row>
    <row r="12" spans="1:3" ht="12.75">
      <c r="A12" s="70">
        <v>10</v>
      </c>
      <c r="C12" s="70">
        <v>8</v>
      </c>
    </row>
    <row r="13" spans="1:3" ht="12.75">
      <c r="A13" s="70">
        <v>4</v>
      </c>
      <c r="C13" s="70">
        <v>8</v>
      </c>
    </row>
    <row r="14" spans="1:3" ht="12.75">
      <c r="A14" s="70">
        <v>8</v>
      </c>
      <c r="C14" s="70">
        <v>8</v>
      </c>
    </row>
    <row r="15" spans="1:3" ht="12.75">
      <c r="A15" s="70">
        <v>8</v>
      </c>
      <c r="C15" s="70">
        <v>8</v>
      </c>
    </row>
    <row r="16" spans="1:3" ht="12.75">
      <c r="A16" s="70">
        <v>8</v>
      </c>
      <c r="C16" s="70">
        <v>8</v>
      </c>
    </row>
    <row r="17" spans="1:3" ht="12.75">
      <c r="A17" s="70">
        <v>8</v>
      </c>
      <c r="C17" s="70">
        <v>8</v>
      </c>
    </row>
    <row r="18" spans="1:3" ht="12.75">
      <c r="A18" s="70">
        <v>4</v>
      </c>
      <c r="C18" s="70">
        <v>8</v>
      </c>
    </row>
    <row r="19" spans="1:3" ht="12.75">
      <c r="A19" s="70">
        <v>4</v>
      </c>
      <c r="C19" s="70">
        <v>8</v>
      </c>
    </row>
    <row r="20" spans="1:3" ht="12.75">
      <c r="A20" s="70">
        <v>12</v>
      </c>
      <c r="C20" s="70">
        <v>12</v>
      </c>
    </row>
    <row r="21" spans="1:3" ht="12.75">
      <c r="A21" s="70">
        <v>8</v>
      </c>
      <c r="C21" s="70">
        <v>8</v>
      </c>
    </row>
    <row r="22" spans="1:3" ht="12.75">
      <c r="A22" s="70">
        <v>4</v>
      </c>
      <c r="C22" s="70">
        <v>8</v>
      </c>
    </row>
    <row r="23" spans="1:3" ht="12.75">
      <c r="A23" s="70">
        <v>8</v>
      </c>
      <c r="C23" s="70">
        <v>8</v>
      </c>
    </row>
    <row r="24" spans="1:3" ht="12.75">
      <c r="A24" s="70">
        <v>4</v>
      </c>
      <c r="C24">
        <f>SUM(C2:C23)</f>
        <v>178</v>
      </c>
    </row>
    <row r="25" ht="12.75">
      <c r="A25" s="70">
        <v>10</v>
      </c>
    </row>
    <row r="26" ht="12.75">
      <c r="A26" s="70">
        <v>4</v>
      </c>
    </row>
    <row r="27" ht="12.75">
      <c r="A27" s="70">
        <v>8</v>
      </c>
    </row>
    <row r="28" ht="12.75">
      <c r="A28" s="70">
        <v>10</v>
      </c>
    </row>
    <row r="29" ht="12.75">
      <c r="A29" s="70">
        <v>8</v>
      </c>
    </row>
    <row r="30" ht="12.75">
      <c r="A30" s="70">
        <v>4</v>
      </c>
    </row>
    <row r="31" ht="12.75">
      <c r="A31" s="70">
        <v>8</v>
      </c>
    </row>
    <row r="32" ht="12.75">
      <c r="A32" s="70">
        <v>8</v>
      </c>
    </row>
    <row r="33" ht="12.75">
      <c r="A33" s="70">
        <v>8</v>
      </c>
    </row>
    <row r="34" ht="12.75">
      <c r="A34" s="70">
        <v>8</v>
      </c>
    </row>
    <row r="35" ht="12.75">
      <c r="A35" s="70">
        <v>8</v>
      </c>
    </row>
    <row r="36" ht="12.75">
      <c r="A36" s="70">
        <v>8</v>
      </c>
    </row>
    <row r="37" ht="12.75">
      <c r="A37" s="70">
        <v>8</v>
      </c>
    </row>
    <row r="38" ht="12.75">
      <c r="A38" s="70">
        <v>8</v>
      </c>
    </row>
    <row r="39" ht="12.75">
      <c r="A39" s="70">
        <v>8</v>
      </c>
    </row>
    <row r="40" ht="12.75">
      <c r="A40" s="70">
        <v>8</v>
      </c>
    </row>
    <row r="41" ht="12.75">
      <c r="A41" s="70">
        <v>8</v>
      </c>
    </row>
    <row r="42" ht="12.75">
      <c r="A42" s="70">
        <v>4</v>
      </c>
    </row>
    <row r="43" ht="12.75">
      <c r="A43" s="70">
        <v>8</v>
      </c>
    </row>
    <row r="44" ht="12.75">
      <c r="A44" s="70">
        <v>8</v>
      </c>
    </row>
    <row r="45" ht="12.75">
      <c r="A45" s="70">
        <v>4</v>
      </c>
    </row>
    <row r="46" ht="12.75">
      <c r="A46" s="70">
        <v>8</v>
      </c>
    </row>
    <row r="47" ht="12.75">
      <c r="A47" s="70">
        <v>4</v>
      </c>
    </row>
    <row r="48" ht="12.75">
      <c r="A48" s="70">
        <v>8</v>
      </c>
    </row>
    <row r="49" ht="12.75">
      <c r="A49" s="70">
        <v>6</v>
      </c>
    </row>
    <row r="50" ht="12.75">
      <c r="A50" s="70">
        <v>8</v>
      </c>
    </row>
    <row r="51" ht="12.75">
      <c r="A51" s="70">
        <v>8</v>
      </c>
    </row>
    <row r="52" ht="12.75">
      <c r="A52" s="70">
        <v>8</v>
      </c>
    </row>
    <row r="53" ht="12.75">
      <c r="A53" s="70">
        <v>8</v>
      </c>
    </row>
    <row r="54" ht="12.75">
      <c r="A54" s="70">
        <v>8</v>
      </c>
    </row>
    <row r="55" ht="12.75">
      <c r="A55" s="70">
        <v>10</v>
      </c>
    </row>
    <row r="56" ht="12.75">
      <c r="A56" s="70">
        <v>8</v>
      </c>
    </row>
    <row r="57" ht="12.75">
      <c r="A57" s="70">
        <v>8</v>
      </c>
    </row>
    <row r="58" ht="12.75">
      <c r="A58" s="70">
        <v>10</v>
      </c>
    </row>
    <row r="59" ht="12.75">
      <c r="A59" s="70">
        <v>4</v>
      </c>
    </row>
    <row r="60" ht="12.75">
      <c r="A60" s="70">
        <v>4</v>
      </c>
    </row>
    <row r="61" ht="12.75">
      <c r="A61" s="70">
        <v>8</v>
      </c>
    </row>
    <row r="62" ht="12.75">
      <c r="A62" s="70">
        <v>8</v>
      </c>
    </row>
    <row r="63" ht="12.75">
      <c r="A63" s="70">
        <v>8</v>
      </c>
    </row>
    <row r="64" ht="12.75">
      <c r="A64" s="70">
        <v>8</v>
      </c>
    </row>
    <row r="65" ht="12.75">
      <c r="A65" s="70">
        <v>8</v>
      </c>
    </row>
    <row r="66" ht="12.75">
      <c r="A66" s="70">
        <v>8</v>
      </c>
    </row>
    <row r="67" ht="12.75">
      <c r="A67" s="70">
        <v>4</v>
      </c>
    </row>
    <row r="68" ht="12.75">
      <c r="A68" s="70">
        <v>8</v>
      </c>
    </row>
    <row r="69" ht="12.75">
      <c r="A69" s="70">
        <v>4</v>
      </c>
    </row>
    <row r="70" ht="12.75">
      <c r="A70" s="70">
        <v>10</v>
      </c>
    </row>
    <row r="71" ht="12.75">
      <c r="A71" s="70">
        <v>6</v>
      </c>
    </row>
    <row r="72" ht="12.75">
      <c r="A72" s="70">
        <v>4</v>
      </c>
    </row>
    <row r="73" ht="12.75">
      <c r="A73" s="70">
        <v>8</v>
      </c>
    </row>
    <row r="74" ht="12.75">
      <c r="A74" s="70">
        <v>4</v>
      </c>
    </row>
    <row r="75" ht="12.75">
      <c r="A75" s="70">
        <v>8</v>
      </c>
    </row>
    <row r="76" ht="12.75">
      <c r="A76" s="70">
        <v>10</v>
      </c>
    </row>
    <row r="77" ht="12.75">
      <c r="A77" s="70">
        <v>4</v>
      </c>
    </row>
    <row r="78" ht="12.75">
      <c r="A78" s="70">
        <v>4</v>
      </c>
    </row>
    <row r="79" ht="12.75">
      <c r="A79" s="70">
        <v>8</v>
      </c>
    </row>
    <row r="80" ht="12.75">
      <c r="A80" s="70">
        <v>8</v>
      </c>
    </row>
    <row r="81" ht="12.75">
      <c r="A81" s="70">
        <v>8</v>
      </c>
    </row>
    <row r="82" ht="12.75">
      <c r="A82" s="70">
        <v>8</v>
      </c>
    </row>
    <row r="83" ht="12.75">
      <c r="A83" s="70">
        <v>6</v>
      </c>
    </row>
    <row r="84" ht="12.75">
      <c r="A84" s="70">
        <v>8</v>
      </c>
    </row>
    <row r="85" ht="12.75">
      <c r="A85" s="70">
        <v>8</v>
      </c>
    </row>
    <row r="86" ht="12.75">
      <c r="A86" s="70">
        <v>10</v>
      </c>
    </row>
    <row r="87" ht="12.75">
      <c r="A87" s="70">
        <v>8</v>
      </c>
    </row>
    <row r="88" ht="12.75">
      <c r="A88" s="70">
        <v>12</v>
      </c>
    </row>
    <row r="89" ht="12.75">
      <c r="A89" s="70">
        <v>4</v>
      </c>
    </row>
    <row r="90" ht="12.75">
      <c r="A90" s="70">
        <v>8</v>
      </c>
    </row>
    <row r="91" ht="12.75">
      <c r="A91" s="70">
        <v>4</v>
      </c>
    </row>
    <row r="92" ht="12.75">
      <c r="A92" s="70">
        <v>4</v>
      </c>
    </row>
    <row r="93" ht="12.75">
      <c r="A93" s="70">
        <v>4</v>
      </c>
    </row>
    <row r="94" ht="12.75">
      <c r="A94" s="70">
        <v>8</v>
      </c>
    </row>
    <row r="95" ht="12.75">
      <c r="A95" s="70">
        <v>8</v>
      </c>
    </row>
    <row r="96" ht="12.75">
      <c r="A96" s="70">
        <v>4</v>
      </c>
    </row>
    <row r="97" ht="12.75">
      <c r="A97" s="70">
        <v>12</v>
      </c>
    </row>
    <row r="98" ht="12.75">
      <c r="A98" s="70">
        <v>4</v>
      </c>
    </row>
    <row r="99" ht="12.75">
      <c r="A99" s="70">
        <v>14</v>
      </c>
    </row>
    <row r="100" ht="12.75">
      <c r="A100" s="70">
        <v>8</v>
      </c>
    </row>
    <row r="101" ht="12.75">
      <c r="A101" s="70">
        <v>4</v>
      </c>
    </row>
    <row r="102" ht="12.75">
      <c r="A102" s="70">
        <v>8</v>
      </c>
    </row>
    <row r="103" ht="12.75">
      <c r="A103" s="70">
        <v>4</v>
      </c>
    </row>
    <row r="104" ht="12.75">
      <c r="A104" s="70">
        <v>6</v>
      </c>
    </row>
    <row r="105" ht="12.75">
      <c r="A105" s="70">
        <v>6</v>
      </c>
    </row>
    <row r="106" ht="12.75">
      <c r="A106" s="70">
        <v>10</v>
      </c>
    </row>
    <row r="107" ht="12.75">
      <c r="A107" s="70">
        <v>8</v>
      </c>
    </row>
    <row r="108" ht="12.75">
      <c r="A108" s="70">
        <v>4</v>
      </c>
    </row>
    <row r="109" ht="12.75">
      <c r="A109" s="70">
        <v>8</v>
      </c>
    </row>
    <row r="110" ht="12.75">
      <c r="A110" s="70">
        <v>8</v>
      </c>
    </row>
    <row r="111" ht="12.75">
      <c r="A111" s="70">
        <v>8</v>
      </c>
    </row>
    <row r="112" ht="12.75">
      <c r="A112" s="70">
        <v>8</v>
      </c>
    </row>
    <row r="113" ht="12.75">
      <c r="A113" s="70">
        <v>12</v>
      </c>
    </row>
    <row r="114" ht="12.75">
      <c r="A114" s="70">
        <v>10</v>
      </c>
    </row>
    <row r="115" ht="12.75">
      <c r="A115" s="70">
        <v>8</v>
      </c>
    </row>
    <row r="116" ht="12.75">
      <c r="A116" s="70">
        <v>8</v>
      </c>
    </row>
    <row r="117" ht="12.75">
      <c r="A117" s="70">
        <v>8</v>
      </c>
    </row>
    <row r="118" ht="12.75">
      <c r="A118" s="70">
        <v>12</v>
      </c>
    </row>
    <row r="119" ht="12.75">
      <c r="A119" s="70">
        <v>12</v>
      </c>
    </row>
    <row r="120" ht="12.75">
      <c r="A120" s="70">
        <v>8</v>
      </c>
    </row>
    <row r="121" ht="12.75">
      <c r="A121" s="70">
        <v>10</v>
      </c>
    </row>
    <row r="122" ht="12.75">
      <c r="A122" s="70">
        <v>10</v>
      </c>
    </row>
    <row r="123" ht="12.75">
      <c r="A123" s="70">
        <v>6</v>
      </c>
    </row>
    <row r="124" ht="12.75">
      <c r="A124" s="70">
        <v>8</v>
      </c>
    </row>
    <row r="125" ht="12.75">
      <c r="A125" s="70">
        <v>8</v>
      </c>
    </row>
    <row r="126" ht="12.75">
      <c r="A126" s="70">
        <v>8</v>
      </c>
    </row>
    <row r="127" ht="12.75">
      <c r="A127" s="70">
        <v>8</v>
      </c>
    </row>
    <row r="128" ht="12.75">
      <c r="A128">
        <f>SUM(A2:A127)</f>
        <v>942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A113">
      <selection activeCell="C140" sqref="C140"/>
    </sheetView>
  </sheetViews>
  <sheetFormatPr defaultColWidth="9.140625" defaultRowHeight="12.75"/>
  <sheetData>
    <row r="1" spans="1:3" ht="12.75">
      <c r="A1" s="110" t="s">
        <v>153</v>
      </c>
      <c r="C1" s="110" t="s">
        <v>148</v>
      </c>
    </row>
    <row r="2" spans="1:3" ht="12.75">
      <c r="A2" s="111">
        <v>65</v>
      </c>
      <c r="C2" s="111">
        <v>8</v>
      </c>
    </row>
    <row r="3" spans="1:3" ht="12.75">
      <c r="A3" s="111">
        <v>60</v>
      </c>
      <c r="C3" s="111">
        <v>10</v>
      </c>
    </row>
    <row r="4" spans="1:3" ht="12.75">
      <c r="A4" s="111">
        <v>58</v>
      </c>
      <c r="C4" s="111">
        <v>8</v>
      </c>
    </row>
    <row r="5" spans="1:3" ht="12.75">
      <c r="A5" s="111">
        <v>57</v>
      </c>
      <c r="C5" s="111">
        <v>4</v>
      </c>
    </row>
    <row r="6" spans="1:3" ht="12.75">
      <c r="A6" s="111">
        <v>56</v>
      </c>
      <c r="C6" s="111">
        <v>4</v>
      </c>
    </row>
    <row r="7" spans="1:3" ht="12.75">
      <c r="A7" s="111">
        <v>55</v>
      </c>
      <c r="C7" s="111">
        <v>8</v>
      </c>
    </row>
    <row r="8" spans="1:3" ht="12.75">
      <c r="A8" s="111">
        <v>53</v>
      </c>
      <c r="C8" s="111">
        <v>10</v>
      </c>
    </row>
    <row r="9" spans="1:3" ht="12.75">
      <c r="A9" s="111">
        <v>53</v>
      </c>
      <c r="C9" s="111">
        <v>8</v>
      </c>
    </row>
    <row r="10" spans="1:3" ht="12.75">
      <c r="A10" s="111">
        <v>53</v>
      </c>
      <c r="C10" s="111">
        <v>8</v>
      </c>
    </row>
    <row r="11" spans="1:3" ht="12.75">
      <c r="A11" s="111">
        <v>52</v>
      </c>
      <c r="C11" s="111">
        <v>8</v>
      </c>
    </row>
    <row r="12" spans="1:3" ht="12.75">
      <c r="A12" s="111">
        <v>52</v>
      </c>
      <c r="C12" s="111">
        <v>8</v>
      </c>
    </row>
    <row r="13" spans="1:3" ht="12.75">
      <c r="A13" s="111">
        <v>52</v>
      </c>
      <c r="C13" s="111">
        <v>2</v>
      </c>
    </row>
    <row r="14" spans="1:3" ht="12.75">
      <c r="A14" s="111">
        <v>52</v>
      </c>
      <c r="C14" s="111">
        <v>4</v>
      </c>
    </row>
    <row r="15" spans="1:3" ht="12.75">
      <c r="A15" s="111">
        <v>52</v>
      </c>
      <c r="C15" s="111">
        <v>8</v>
      </c>
    </row>
    <row r="16" spans="1:3" ht="12.75">
      <c r="A16" s="111">
        <v>51</v>
      </c>
      <c r="C16" s="111">
        <v>4</v>
      </c>
    </row>
    <row r="17" spans="1:3" ht="12.75">
      <c r="A17" s="111">
        <v>51</v>
      </c>
      <c r="C17" s="111">
        <v>6</v>
      </c>
    </row>
    <row r="18" spans="1:3" ht="12.75">
      <c r="A18" s="111">
        <v>51</v>
      </c>
      <c r="C18" s="111">
        <v>6</v>
      </c>
    </row>
    <row r="19" spans="1:3" ht="12.75">
      <c r="A19" s="111">
        <v>51</v>
      </c>
      <c r="C19" s="111">
        <v>8</v>
      </c>
    </row>
    <row r="20" spans="1:3" ht="12.75">
      <c r="A20" s="111">
        <v>50</v>
      </c>
      <c r="C20" s="111">
        <v>4</v>
      </c>
    </row>
    <row r="21" spans="1:3" ht="12.75">
      <c r="A21" s="111">
        <v>50</v>
      </c>
      <c r="C21" s="111">
        <v>12</v>
      </c>
    </row>
    <row r="22" spans="1:3" ht="12.75">
      <c r="A22" s="111">
        <v>50</v>
      </c>
      <c r="C22" s="111">
        <v>4</v>
      </c>
    </row>
    <row r="23" spans="1:3" ht="12.75">
      <c r="A23" s="111">
        <v>50</v>
      </c>
      <c r="C23" s="111">
        <v>8</v>
      </c>
    </row>
    <row r="24" spans="1:3" ht="12.75">
      <c r="A24" s="111">
        <v>50</v>
      </c>
      <c r="C24" s="111">
        <v>8</v>
      </c>
    </row>
    <row r="25" spans="1:3" ht="12.75">
      <c r="A25" s="111">
        <v>50</v>
      </c>
      <c r="C25" s="111">
        <v>10</v>
      </c>
    </row>
    <row r="26" spans="1:3" ht="12.75">
      <c r="A26" s="111">
        <v>50</v>
      </c>
      <c r="C26" s="111">
        <v>4</v>
      </c>
    </row>
    <row r="27" spans="1:3" ht="12.75">
      <c r="A27" s="111">
        <v>50</v>
      </c>
      <c r="C27" s="111">
        <v>8</v>
      </c>
    </row>
    <row r="28" spans="1:3" ht="12.75">
      <c r="A28" s="111">
        <v>50</v>
      </c>
      <c r="C28" s="111">
        <v>8</v>
      </c>
    </row>
    <row r="29" spans="1:3" ht="12.75">
      <c r="A29" s="111">
        <v>49</v>
      </c>
      <c r="C29" s="111">
        <v>4</v>
      </c>
    </row>
    <row r="30" spans="1:3" ht="12.75">
      <c r="A30" s="111">
        <v>48</v>
      </c>
      <c r="C30" s="111">
        <v>4</v>
      </c>
    </row>
    <row r="31" spans="1:3" ht="12.75">
      <c r="A31" s="111">
        <v>48</v>
      </c>
      <c r="C31" s="111">
        <v>4</v>
      </c>
    </row>
    <row r="32" spans="1:3" ht="12.75">
      <c r="A32" s="111">
        <v>48</v>
      </c>
      <c r="C32" s="111">
        <v>8</v>
      </c>
    </row>
    <row r="33" spans="1:3" ht="12.75">
      <c r="A33" s="111">
        <v>47</v>
      </c>
      <c r="C33" s="111">
        <v>6</v>
      </c>
    </row>
    <row r="34" spans="1:3" ht="12.75">
      <c r="A34" s="111">
        <v>47</v>
      </c>
      <c r="C34" s="111">
        <v>8</v>
      </c>
    </row>
    <row r="35" spans="1:3" ht="12.75">
      <c r="A35" s="111">
        <v>47</v>
      </c>
      <c r="C35" s="111">
        <v>4</v>
      </c>
    </row>
    <row r="36" spans="1:3" ht="12.75">
      <c r="A36" s="111">
        <v>46</v>
      </c>
      <c r="C36" s="111">
        <v>8</v>
      </c>
    </row>
    <row r="37" spans="1:3" ht="12.75">
      <c r="A37" s="111">
        <v>46</v>
      </c>
      <c r="C37" s="111">
        <v>8</v>
      </c>
    </row>
    <row r="38" spans="1:3" ht="12.75">
      <c r="A38" s="111">
        <v>46</v>
      </c>
      <c r="C38" s="111">
        <v>8</v>
      </c>
    </row>
    <row r="39" spans="1:3" ht="12.75">
      <c r="A39" s="111">
        <v>46</v>
      </c>
      <c r="C39" s="111">
        <v>10</v>
      </c>
    </row>
    <row r="40" spans="1:3" ht="12.75">
      <c r="A40" s="111">
        <v>45</v>
      </c>
      <c r="C40" s="111">
        <v>8</v>
      </c>
    </row>
    <row r="41" spans="1:3" ht="12.75">
      <c r="A41" s="111">
        <v>45</v>
      </c>
      <c r="C41" s="111">
        <v>12</v>
      </c>
    </row>
    <row r="42" spans="1:3" ht="12.75">
      <c r="A42" s="111">
        <v>45</v>
      </c>
      <c r="C42" s="111">
        <v>8</v>
      </c>
    </row>
    <row r="43" spans="1:3" ht="12.75">
      <c r="A43" s="111">
        <v>44</v>
      </c>
      <c r="C43" s="111">
        <v>12</v>
      </c>
    </row>
    <row r="44" spans="1:3" ht="12.75">
      <c r="A44" s="111">
        <v>43</v>
      </c>
      <c r="C44" s="111">
        <v>12</v>
      </c>
    </row>
    <row r="45" spans="1:3" ht="12.75">
      <c r="A45" s="111">
        <v>43</v>
      </c>
      <c r="C45" s="111">
        <v>6</v>
      </c>
    </row>
    <row r="46" spans="1:3" ht="12.75">
      <c r="A46" s="111">
        <v>43</v>
      </c>
      <c r="C46" s="111">
        <v>8</v>
      </c>
    </row>
    <row r="47" spans="1:3" ht="12.75">
      <c r="A47" s="111">
        <v>42</v>
      </c>
      <c r="C47" s="111">
        <v>10</v>
      </c>
    </row>
    <row r="48" spans="1:3" ht="12.75">
      <c r="A48" s="111">
        <v>42</v>
      </c>
      <c r="C48" s="111">
        <v>8</v>
      </c>
    </row>
    <row r="49" spans="1:3" ht="12.75">
      <c r="A49" s="111">
        <v>41</v>
      </c>
      <c r="C49" s="111">
        <v>8</v>
      </c>
    </row>
    <row r="50" spans="1:3" ht="12.75">
      <c r="A50" s="111">
        <v>41</v>
      </c>
      <c r="C50" s="111">
        <v>4</v>
      </c>
    </row>
    <row r="51" spans="1:3" ht="12.75">
      <c r="A51" s="111">
        <v>40</v>
      </c>
      <c r="C51" s="111">
        <v>8</v>
      </c>
    </row>
    <row r="52" spans="1:3" ht="12.75">
      <c r="A52" s="111">
        <v>40</v>
      </c>
      <c r="C52" s="111">
        <v>8</v>
      </c>
    </row>
    <row r="53" spans="1:3" ht="12.75">
      <c r="A53" s="111">
        <v>40</v>
      </c>
      <c r="C53" s="111">
        <v>8</v>
      </c>
    </row>
    <row r="54" spans="1:3" ht="12.75">
      <c r="A54" s="111">
        <v>40</v>
      </c>
      <c r="C54" s="111">
        <v>4</v>
      </c>
    </row>
    <row r="55" spans="1:3" ht="12.75">
      <c r="A55" s="111">
        <v>39</v>
      </c>
      <c r="C55" s="111">
        <v>8</v>
      </c>
    </row>
    <row r="56" spans="1:3" ht="12.75">
      <c r="A56" s="111">
        <v>39</v>
      </c>
      <c r="C56" s="111">
        <v>8</v>
      </c>
    </row>
    <row r="57" spans="1:3" ht="12.75">
      <c r="A57" s="111">
        <v>39</v>
      </c>
      <c r="C57" s="111">
        <v>8</v>
      </c>
    </row>
    <row r="58" spans="1:3" ht="12.75">
      <c r="A58" s="111">
        <v>38</v>
      </c>
      <c r="C58" s="111">
        <v>8</v>
      </c>
    </row>
    <row r="59" spans="1:3" ht="12.75">
      <c r="A59" s="111">
        <v>38</v>
      </c>
      <c r="C59" s="111">
        <v>8</v>
      </c>
    </row>
    <row r="60" spans="1:3" ht="12.75">
      <c r="A60" s="111">
        <v>38</v>
      </c>
      <c r="C60" s="111">
        <v>8</v>
      </c>
    </row>
    <row r="61" spans="1:3" ht="12.75">
      <c r="A61" s="111">
        <v>38</v>
      </c>
      <c r="C61" s="111">
        <v>8</v>
      </c>
    </row>
    <row r="62" spans="1:3" ht="12.75">
      <c r="A62" s="111">
        <v>37</v>
      </c>
      <c r="C62" s="111">
        <v>8</v>
      </c>
    </row>
    <row r="63" spans="1:3" ht="12.75">
      <c r="A63" s="111">
        <v>37</v>
      </c>
      <c r="C63" s="111">
        <v>6</v>
      </c>
    </row>
    <row r="64" spans="1:3" ht="12.75">
      <c r="A64" s="111">
        <v>37</v>
      </c>
      <c r="C64" s="111">
        <v>8</v>
      </c>
    </row>
    <row r="65" spans="1:3" ht="12.75">
      <c r="A65" s="111">
        <v>37</v>
      </c>
      <c r="C65" s="111">
        <v>6</v>
      </c>
    </row>
    <row r="66" spans="1:3" ht="12.75">
      <c r="A66" s="111">
        <v>36</v>
      </c>
      <c r="C66" s="111">
        <v>8</v>
      </c>
    </row>
    <row r="67" spans="1:3" ht="12.75">
      <c r="A67" s="111">
        <v>36</v>
      </c>
      <c r="C67" s="111">
        <v>4</v>
      </c>
    </row>
    <row r="68" spans="1:3" ht="12.75">
      <c r="A68" s="111">
        <v>35</v>
      </c>
      <c r="C68" s="111">
        <v>8</v>
      </c>
    </row>
    <row r="69" spans="1:3" ht="12.75">
      <c r="A69" s="111">
        <v>35</v>
      </c>
      <c r="C69" s="111">
        <v>6</v>
      </c>
    </row>
    <row r="70" spans="1:3" ht="12.75">
      <c r="A70" s="111">
        <v>35</v>
      </c>
      <c r="C70" s="111">
        <v>4</v>
      </c>
    </row>
    <row r="71" spans="1:3" ht="12.75">
      <c r="A71" s="111">
        <v>34</v>
      </c>
      <c r="C71" s="111">
        <v>8</v>
      </c>
    </row>
    <row r="72" spans="1:3" ht="12.75">
      <c r="A72" s="111">
        <v>34</v>
      </c>
      <c r="C72" s="111">
        <v>4</v>
      </c>
    </row>
    <row r="73" spans="1:3" ht="12.75">
      <c r="A73" s="111">
        <v>34</v>
      </c>
      <c r="C73" s="111">
        <v>8</v>
      </c>
    </row>
    <row r="74" spans="1:3" ht="12.75">
      <c r="A74" s="111">
        <v>34</v>
      </c>
      <c r="C74" s="111">
        <v>8</v>
      </c>
    </row>
    <row r="75" spans="1:3" ht="12.75">
      <c r="A75" s="111">
        <v>34</v>
      </c>
      <c r="C75" s="111">
        <v>8</v>
      </c>
    </row>
    <row r="76" spans="1:3" ht="12.75">
      <c r="A76" s="111">
        <v>33</v>
      </c>
      <c r="C76" s="111">
        <v>8</v>
      </c>
    </row>
    <row r="77" spans="1:3" ht="12.75">
      <c r="A77" s="111">
        <v>33</v>
      </c>
      <c r="C77" s="111">
        <v>2</v>
      </c>
    </row>
    <row r="78" spans="1:3" ht="12.75">
      <c r="A78" s="111">
        <v>32</v>
      </c>
      <c r="C78" s="111">
        <v>8</v>
      </c>
    </row>
    <row r="79" spans="1:3" ht="12.75">
      <c r="A79" s="111">
        <v>32</v>
      </c>
      <c r="C79" s="111">
        <v>4</v>
      </c>
    </row>
    <row r="80" spans="1:3" ht="12.75">
      <c r="A80" s="111">
        <v>32</v>
      </c>
      <c r="C80" s="111">
        <v>4</v>
      </c>
    </row>
    <row r="81" spans="1:3" ht="12.75">
      <c r="A81" s="111">
        <v>32</v>
      </c>
      <c r="C81" s="111">
        <v>4</v>
      </c>
    </row>
    <row r="82" spans="1:3" ht="12.75">
      <c r="A82" s="111">
        <v>32</v>
      </c>
      <c r="C82" s="111">
        <v>4</v>
      </c>
    </row>
    <row r="83" spans="1:3" ht="12.75">
      <c r="A83" s="111">
        <v>32</v>
      </c>
      <c r="C83" s="111">
        <v>4</v>
      </c>
    </row>
    <row r="84" spans="1:3" ht="12.75">
      <c r="A84" s="111">
        <v>32</v>
      </c>
      <c r="C84" s="111">
        <v>4</v>
      </c>
    </row>
    <row r="85" spans="1:3" ht="12.75">
      <c r="A85" s="111">
        <v>32</v>
      </c>
      <c r="C85" s="111">
        <v>8</v>
      </c>
    </row>
    <row r="86" spans="1:3" ht="12.75">
      <c r="A86" s="111">
        <v>32</v>
      </c>
      <c r="C86" s="111">
        <v>10</v>
      </c>
    </row>
    <row r="87" spans="1:3" ht="12.75">
      <c r="A87" s="111">
        <v>32</v>
      </c>
      <c r="C87" s="111">
        <v>8</v>
      </c>
    </row>
    <row r="88" spans="1:3" ht="12.75">
      <c r="A88" s="111">
        <v>31</v>
      </c>
      <c r="C88" s="111">
        <v>10</v>
      </c>
    </row>
    <row r="89" spans="1:3" ht="12.75">
      <c r="A89" s="111">
        <v>31</v>
      </c>
      <c r="C89" s="111">
        <v>8</v>
      </c>
    </row>
    <row r="90" spans="1:3" ht="12.75">
      <c r="A90" s="111">
        <v>31</v>
      </c>
      <c r="C90" s="111">
        <v>8</v>
      </c>
    </row>
    <row r="91" spans="1:3" ht="12.75">
      <c r="A91" s="111">
        <v>31</v>
      </c>
      <c r="C91" s="111">
        <v>4</v>
      </c>
    </row>
    <row r="92" spans="1:3" ht="12.75">
      <c r="A92" s="111">
        <v>31</v>
      </c>
      <c r="C92" s="111">
        <v>8</v>
      </c>
    </row>
    <row r="93" spans="1:3" ht="12.75">
      <c r="A93" s="111">
        <v>31</v>
      </c>
      <c r="C93" s="111">
        <v>4</v>
      </c>
    </row>
    <row r="94" spans="1:3" ht="12.75">
      <c r="A94" s="111">
        <v>30</v>
      </c>
      <c r="C94" s="111">
        <v>10</v>
      </c>
    </row>
    <row r="95" spans="1:3" ht="12.75">
      <c r="A95" s="111">
        <v>30</v>
      </c>
      <c r="C95" s="111">
        <v>12</v>
      </c>
    </row>
    <row r="96" spans="1:3" ht="12.75">
      <c r="A96" s="111">
        <v>30</v>
      </c>
      <c r="C96" s="111">
        <v>8</v>
      </c>
    </row>
    <row r="97" spans="1:3" ht="12.75">
      <c r="A97" s="111">
        <v>30</v>
      </c>
      <c r="C97" s="111">
        <v>12</v>
      </c>
    </row>
    <row r="98" spans="1:3" ht="12.75">
      <c r="A98" s="111">
        <v>30</v>
      </c>
      <c r="C98" s="111">
        <v>8</v>
      </c>
    </row>
    <row r="99" spans="1:3" ht="12.75">
      <c r="A99" s="111">
        <v>29</v>
      </c>
      <c r="C99" s="111">
        <v>4</v>
      </c>
    </row>
    <row r="100" spans="1:3" ht="12.75">
      <c r="A100" s="111">
        <v>29</v>
      </c>
      <c r="C100" s="111">
        <v>4</v>
      </c>
    </row>
    <row r="101" spans="1:3" ht="12.75">
      <c r="A101" s="111">
        <v>29</v>
      </c>
      <c r="C101" s="111">
        <v>8</v>
      </c>
    </row>
    <row r="102" spans="1:3" ht="12.75">
      <c r="A102" s="111">
        <v>29</v>
      </c>
      <c r="C102" s="111">
        <v>12</v>
      </c>
    </row>
    <row r="103" spans="1:3" ht="12.75">
      <c r="A103" s="111">
        <v>29</v>
      </c>
      <c r="C103" s="111">
        <v>8</v>
      </c>
    </row>
    <row r="104" spans="1:3" ht="12.75">
      <c r="A104" s="111">
        <v>28</v>
      </c>
      <c r="C104" s="111">
        <v>12</v>
      </c>
    </row>
    <row r="105" spans="1:3" ht="12.75">
      <c r="A105" s="111">
        <v>28</v>
      </c>
      <c r="C105" s="111">
        <v>8</v>
      </c>
    </row>
    <row r="106" spans="1:3" ht="12.75">
      <c r="A106" s="111">
        <v>28</v>
      </c>
      <c r="C106" s="111">
        <v>8</v>
      </c>
    </row>
    <row r="107" spans="1:3" ht="12.75">
      <c r="A107" s="111">
        <v>28</v>
      </c>
      <c r="C107" s="111">
        <v>4</v>
      </c>
    </row>
    <row r="108" spans="1:3" ht="12.75">
      <c r="A108" s="111">
        <v>28</v>
      </c>
      <c r="C108" s="111">
        <v>8</v>
      </c>
    </row>
    <row r="109" spans="1:3" ht="12.75">
      <c r="A109" s="111">
        <v>28</v>
      </c>
      <c r="C109" s="111">
        <v>4</v>
      </c>
    </row>
    <row r="110" spans="1:3" ht="12.75">
      <c r="A110" s="111">
        <v>28</v>
      </c>
      <c r="C110" s="111">
        <v>8</v>
      </c>
    </row>
    <row r="111" spans="1:3" ht="12.75">
      <c r="A111" s="111">
        <v>28</v>
      </c>
      <c r="C111" s="111">
        <v>8</v>
      </c>
    </row>
    <row r="112" spans="1:3" ht="12.75">
      <c r="A112" s="111">
        <v>28</v>
      </c>
      <c r="C112" s="111">
        <v>10</v>
      </c>
    </row>
    <row r="113" spans="1:3" ht="12.75">
      <c r="A113" s="111">
        <v>28</v>
      </c>
      <c r="C113" s="111">
        <v>4</v>
      </c>
    </row>
    <row r="114" spans="1:3" ht="12.75">
      <c r="A114" s="111">
        <v>27</v>
      </c>
      <c r="C114" s="111">
        <v>4</v>
      </c>
    </row>
    <row r="115" spans="1:3" ht="12.75">
      <c r="A115" s="111">
        <v>27</v>
      </c>
      <c r="C115" s="111">
        <v>4</v>
      </c>
    </row>
    <row r="116" spans="1:3" ht="12.75">
      <c r="A116" s="111">
        <v>27</v>
      </c>
      <c r="C116" s="111">
        <v>8</v>
      </c>
    </row>
    <row r="117" spans="1:3" ht="12.75">
      <c r="A117" s="111">
        <v>27</v>
      </c>
      <c r="C117" s="111">
        <v>8</v>
      </c>
    </row>
    <row r="118" spans="1:3" ht="12.75">
      <c r="A118" s="111">
        <v>27</v>
      </c>
      <c r="C118" s="111">
        <v>2</v>
      </c>
    </row>
    <row r="119" spans="1:3" ht="12.75">
      <c r="A119" s="111">
        <v>27</v>
      </c>
      <c r="C119" s="111">
        <v>8</v>
      </c>
    </row>
    <row r="120" spans="1:3" ht="12.75">
      <c r="A120" s="111">
        <v>26</v>
      </c>
      <c r="C120" s="111">
        <v>10</v>
      </c>
    </row>
    <row r="121" spans="1:3" ht="12.75">
      <c r="A121" s="111">
        <v>26</v>
      </c>
      <c r="C121" s="111">
        <v>10</v>
      </c>
    </row>
    <row r="122" spans="1:3" ht="12.75">
      <c r="A122" s="111">
        <v>26</v>
      </c>
      <c r="C122" s="111">
        <v>8</v>
      </c>
    </row>
    <row r="123" spans="1:3" ht="12.75">
      <c r="A123" s="111">
        <v>26</v>
      </c>
      <c r="C123" s="111">
        <v>12</v>
      </c>
    </row>
    <row r="124" spans="1:3" ht="12.75">
      <c r="A124" s="111">
        <v>26</v>
      </c>
      <c r="C124" s="111">
        <v>6</v>
      </c>
    </row>
    <row r="125" spans="1:3" ht="12.75">
      <c r="A125" s="111">
        <v>26</v>
      </c>
      <c r="C125" s="111">
        <v>8</v>
      </c>
    </row>
    <row r="126" spans="1:3" ht="12.75">
      <c r="A126" s="111">
        <v>26</v>
      </c>
      <c r="C126" s="111">
        <v>8</v>
      </c>
    </row>
    <row r="127" spans="1:3" ht="12.75">
      <c r="A127" s="111">
        <v>25</v>
      </c>
      <c r="C127" s="111">
        <v>8</v>
      </c>
    </row>
    <row r="128" spans="1:3" ht="12.75">
      <c r="A128" s="111">
        <v>25</v>
      </c>
      <c r="C128" s="111">
        <v>4</v>
      </c>
    </row>
    <row r="129" spans="1:3" ht="12.75">
      <c r="A129" s="111">
        <v>25</v>
      </c>
      <c r="C129" s="111">
        <v>10</v>
      </c>
    </row>
    <row r="130" spans="1:3" ht="12.75">
      <c r="A130" s="111">
        <v>25</v>
      </c>
      <c r="C130" s="111">
        <v>8</v>
      </c>
    </row>
    <row r="131" spans="1:3" ht="12.75">
      <c r="A131" s="111">
        <v>25</v>
      </c>
      <c r="C131" s="111">
        <v>10</v>
      </c>
    </row>
    <row r="132" spans="1:3" ht="12.75">
      <c r="A132" s="111">
        <v>25</v>
      </c>
      <c r="C132" s="111">
        <v>8</v>
      </c>
    </row>
    <row r="133" spans="1:3" ht="12.75">
      <c r="A133" s="111">
        <v>25</v>
      </c>
      <c r="C133" s="111">
        <v>4</v>
      </c>
    </row>
    <row r="134" spans="1:3" ht="12.75">
      <c r="A134" s="111">
        <v>24</v>
      </c>
      <c r="C134" s="111">
        <v>6</v>
      </c>
    </row>
    <row r="135" spans="1:3" ht="12.75">
      <c r="A135" s="111">
        <v>24</v>
      </c>
      <c r="C135" s="111">
        <v>4</v>
      </c>
    </row>
    <row r="136" spans="1:3" ht="12.75">
      <c r="A136" s="111">
        <v>24</v>
      </c>
      <c r="C136" s="111">
        <v>8</v>
      </c>
    </row>
    <row r="137" spans="1:3" ht="12.75">
      <c r="A137" s="111">
        <v>24</v>
      </c>
      <c r="C137" s="111">
        <v>8</v>
      </c>
    </row>
    <row r="138" spans="1:3" ht="12.75">
      <c r="A138" s="111">
        <v>24</v>
      </c>
      <c r="C138" s="111">
        <v>6</v>
      </c>
    </row>
    <row r="139" spans="1:3" ht="12.75">
      <c r="A139" s="111">
        <v>24</v>
      </c>
      <c r="C139">
        <f>SUM(C2:C138)</f>
        <v>984</v>
      </c>
    </row>
    <row r="140" ht="12.75">
      <c r="A140" s="111">
        <v>23</v>
      </c>
    </row>
    <row r="141" ht="12.75">
      <c r="A141" s="111">
        <v>21</v>
      </c>
    </row>
    <row r="142" ht="12.75">
      <c r="A142">
        <f>AVERAGE(A2:A141)</f>
        <v>37.1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workbookViewId="0" topLeftCell="A1">
      <selection activeCell="C1" sqref="C1"/>
    </sheetView>
  </sheetViews>
  <sheetFormatPr defaultColWidth="9.140625" defaultRowHeight="12.75"/>
  <cols>
    <col min="1" max="1" width="29.00390625" style="98" customWidth="1"/>
    <col min="2" max="10" width="10.7109375" style="0" customWidth="1"/>
    <col min="11" max="11" width="10.7109375" style="62" customWidth="1"/>
  </cols>
  <sheetData>
    <row r="1" spans="1:11" s="100" customFormat="1" ht="15.75">
      <c r="A1" s="99" t="s">
        <v>44</v>
      </c>
      <c r="K1" s="101"/>
    </row>
    <row r="2" spans="1:11" s="100" customFormat="1" ht="15">
      <c r="A2" s="102" t="s">
        <v>169</v>
      </c>
      <c r="K2" s="101"/>
    </row>
    <row r="3" ht="12.75">
      <c r="A3" s="81"/>
    </row>
    <row r="4" spans="1:11" ht="12.75">
      <c r="A4" s="82" t="s">
        <v>82</v>
      </c>
      <c r="B4" s="6">
        <v>1998</v>
      </c>
      <c r="C4" s="6">
        <v>1999</v>
      </c>
      <c r="D4" s="6">
        <v>2000</v>
      </c>
      <c r="E4" s="6">
        <v>2001</v>
      </c>
      <c r="F4" s="6" t="s">
        <v>78</v>
      </c>
      <c r="G4" s="6">
        <v>2003</v>
      </c>
      <c r="H4" s="6" t="s">
        <v>80</v>
      </c>
      <c r="I4" s="6">
        <v>2005</v>
      </c>
      <c r="J4" s="6">
        <v>2006</v>
      </c>
      <c r="K4" s="79">
        <v>2007</v>
      </c>
    </row>
    <row r="5" spans="1:11" ht="12.75">
      <c r="A5" s="48" t="s">
        <v>16</v>
      </c>
      <c r="B5" s="35">
        <v>74</v>
      </c>
      <c r="C5" s="35">
        <v>74</v>
      </c>
      <c r="D5" s="35">
        <v>66</v>
      </c>
      <c r="E5" s="35">
        <v>62</v>
      </c>
      <c r="F5" s="35">
        <v>101</v>
      </c>
      <c r="G5" s="29">
        <v>104</v>
      </c>
      <c r="H5" s="29">
        <v>119</v>
      </c>
      <c r="I5" s="29">
        <v>126</v>
      </c>
      <c r="J5" s="29">
        <v>133</v>
      </c>
      <c r="K5" s="80">
        <v>140</v>
      </c>
    </row>
    <row r="6" spans="1:11" s="100" customFormat="1" ht="12.75">
      <c r="A6" s="103" t="s">
        <v>81</v>
      </c>
      <c r="B6" s="43"/>
      <c r="C6" s="43"/>
      <c r="D6" s="43"/>
      <c r="E6" s="43"/>
      <c r="F6" s="43"/>
      <c r="J6" s="104" t="s">
        <v>133</v>
      </c>
      <c r="K6" s="104" t="s">
        <v>163</v>
      </c>
    </row>
    <row r="7" spans="1:11" s="100" customFormat="1" ht="12.75">
      <c r="A7" s="103" t="s">
        <v>79</v>
      </c>
      <c r="B7" s="42"/>
      <c r="C7" s="42"/>
      <c r="D7" s="42"/>
      <c r="E7" s="42"/>
      <c r="F7" s="42"/>
      <c r="J7" s="105" t="s">
        <v>134</v>
      </c>
      <c r="K7" s="105" t="s">
        <v>164</v>
      </c>
    </row>
    <row r="8" spans="1:11" s="100" customFormat="1" ht="12.75">
      <c r="A8" s="106" t="s">
        <v>129</v>
      </c>
      <c r="B8" s="41"/>
      <c r="C8" s="41"/>
      <c r="D8" s="41"/>
      <c r="E8" s="41"/>
      <c r="F8" s="41"/>
      <c r="K8" s="101"/>
    </row>
    <row r="9" spans="1:11" ht="12.75">
      <c r="A9" s="83" t="s">
        <v>6</v>
      </c>
      <c r="B9" s="36">
        <v>28</v>
      </c>
      <c r="C9" s="36">
        <v>31</v>
      </c>
      <c r="D9" s="36">
        <v>32</v>
      </c>
      <c r="E9" s="36">
        <v>31</v>
      </c>
      <c r="F9" s="36">
        <v>35</v>
      </c>
      <c r="G9" s="30">
        <v>36</v>
      </c>
      <c r="H9" s="30">
        <v>41</v>
      </c>
      <c r="I9" s="30">
        <v>47</v>
      </c>
      <c r="J9" s="30">
        <v>45</v>
      </c>
      <c r="K9" s="107">
        <v>43</v>
      </c>
    </row>
    <row r="10" spans="1:11" ht="12.75">
      <c r="A10" s="84" t="s">
        <v>7</v>
      </c>
      <c r="B10" s="33">
        <v>46</v>
      </c>
      <c r="C10" s="33">
        <v>43</v>
      </c>
      <c r="D10" s="33">
        <v>34</v>
      </c>
      <c r="E10" s="33">
        <v>31</v>
      </c>
      <c r="F10" s="33">
        <v>66</v>
      </c>
      <c r="G10" s="33">
        <v>68</v>
      </c>
      <c r="H10" s="33">
        <v>78</v>
      </c>
      <c r="I10" s="33">
        <v>79</v>
      </c>
      <c r="J10" s="33">
        <v>88</v>
      </c>
      <c r="K10" s="108">
        <v>97</v>
      </c>
    </row>
    <row r="11" spans="1:11" ht="12.75">
      <c r="A11" s="85" t="s">
        <v>31</v>
      </c>
      <c r="B11" s="13">
        <f aca="true" t="shared" si="0" ref="B11:K11">B10/B5</f>
        <v>0.6216216216216216</v>
      </c>
      <c r="C11" s="13">
        <f t="shared" si="0"/>
        <v>0.581081081081081</v>
      </c>
      <c r="D11" s="13">
        <f t="shared" si="0"/>
        <v>0.5151515151515151</v>
      </c>
      <c r="E11" s="13">
        <f t="shared" si="0"/>
        <v>0.5</v>
      </c>
      <c r="F11" s="13">
        <f t="shared" si="0"/>
        <v>0.6534653465346535</v>
      </c>
      <c r="G11" s="13">
        <f t="shared" si="0"/>
        <v>0.6538461538461539</v>
      </c>
      <c r="H11" s="13">
        <f t="shared" si="0"/>
        <v>0.6554621848739496</v>
      </c>
      <c r="I11" s="13">
        <f t="shared" si="0"/>
        <v>0.626984126984127</v>
      </c>
      <c r="J11" s="13">
        <f t="shared" si="0"/>
        <v>0.6616541353383458</v>
      </c>
      <c r="K11" s="109">
        <f t="shared" si="0"/>
        <v>0.6928571428571428</v>
      </c>
    </row>
    <row r="12" spans="1:6" ht="12.75">
      <c r="A12" s="86"/>
      <c r="B12" s="10"/>
      <c r="C12" s="10"/>
      <c r="D12" s="10"/>
      <c r="E12" s="10"/>
      <c r="F12" s="25"/>
    </row>
    <row r="13" spans="1:11" ht="12.75">
      <c r="A13" s="84" t="s">
        <v>0</v>
      </c>
      <c r="B13" s="36">
        <v>4</v>
      </c>
      <c r="C13" s="36">
        <v>6</v>
      </c>
      <c r="D13" s="36">
        <v>5</v>
      </c>
      <c r="E13" s="36">
        <v>3</v>
      </c>
      <c r="F13" s="36">
        <v>4</v>
      </c>
      <c r="G13" s="30">
        <v>7</v>
      </c>
      <c r="H13" s="30">
        <v>8</v>
      </c>
      <c r="I13" s="30">
        <v>9</v>
      </c>
      <c r="J13" s="30">
        <v>7</v>
      </c>
      <c r="K13" s="107">
        <v>11</v>
      </c>
    </row>
    <row r="14" spans="1:11" ht="12.75">
      <c r="A14" s="84" t="s">
        <v>1</v>
      </c>
      <c r="B14" s="30">
        <v>0</v>
      </c>
      <c r="C14" s="30">
        <v>2</v>
      </c>
      <c r="D14" s="30">
        <v>2</v>
      </c>
      <c r="E14" s="30">
        <v>2</v>
      </c>
      <c r="F14" s="30">
        <v>7</v>
      </c>
      <c r="G14" s="30">
        <v>5</v>
      </c>
      <c r="H14" s="30">
        <v>5</v>
      </c>
      <c r="I14" s="30">
        <v>6</v>
      </c>
      <c r="J14" s="30">
        <v>6</v>
      </c>
      <c r="K14" s="107">
        <v>6</v>
      </c>
    </row>
    <row r="15" spans="1:11" ht="25.5">
      <c r="A15" s="84" t="s">
        <v>2</v>
      </c>
      <c r="B15" s="30">
        <v>4</v>
      </c>
      <c r="C15" s="30">
        <v>2</v>
      </c>
      <c r="D15" s="30">
        <v>4</v>
      </c>
      <c r="E15" s="30">
        <v>1</v>
      </c>
      <c r="F15" s="30">
        <v>17</v>
      </c>
      <c r="G15" s="30">
        <v>17</v>
      </c>
      <c r="H15" s="30">
        <v>18</v>
      </c>
      <c r="I15" s="30">
        <v>16</v>
      </c>
      <c r="J15" s="30">
        <v>23</v>
      </c>
      <c r="K15" s="107">
        <v>22</v>
      </c>
    </row>
    <row r="16" spans="1:11" ht="12.75">
      <c r="A16" s="84" t="s">
        <v>3</v>
      </c>
      <c r="B16" s="30">
        <v>5</v>
      </c>
      <c r="C16" s="30">
        <v>7</v>
      </c>
      <c r="D16" s="30">
        <v>6</v>
      </c>
      <c r="E16" s="30">
        <v>2</v>
      </c>
      <c r="F16" s="30">
        <v>5</v>
      </c>
      <c r="G16" s="30">
        <v>2</v>
      </c>
      <c r="H16" s="30">
        <v>3</v>
      </c>
      <c r="I16" s="30">
        <v>5</v>
      </c>
      <c r="J16" s="30">
        <v>3</v>
      </c>
      <c r="K16" s="107">
        <v>4</v>
      </c>
    </row>
    <row r="17" spans="1:11" ht="12.75">
      <c r="A17" s="84" t="s">
        <v>4</v>
      </c>
      <c r="B17" s="30">
        <v>53</v>
      </c>
      <c r="C17" s="30">
        <v>49</v>
      </c>
      <c r="D17" s="30">
        <v>44</v>
      </c>
      <c r="E17" s="30">
        <v>50</v>
      </c>
      <c r="F17" s="30">
        <v>63</v>
      </c>
      <c r="G17" s="30">
        <v>63</v>
      </c>
      <c r="H17" s="30">
        <v>73</v>
      </c>
      <c r="I17" s="30">
        <v>82</v>
      </c>
      <c r="J17" s="30">
        <v>85</v>
      </c>
      <c r="K17" s="107">
        <v>84</v>
      </c>
    </row>
    <row r="18" spans="1:11" ht="12.75">
      <c r="A18" s="84" t="s">
        <v>5</v>
      </c>
      <c r="B18" s="30">
        <v>8</v>
      </c>
      <c r="C18" s="30">
        <v>8</v>
      </c>
      <c r="D18" s="30">
        <v>5</v>
      </c>
      <c r="E18" s="30">
        <v>4</v>
      </c>
      <c r="F18" s="30">
        <v>5</v>
      </c>
      <c r="G18" s="30">
        <v>10</v>
      </c>
      <c r="H18" s="30">
        <v>12</v>
      </c>
      <c r="I18" s="30">
        <v>8</v>
      </c>
      <c r="J18" s="30">
        <v>9</v>
      </c>
      <c r="K18" s="107">
        <v>13</v>
      </c>
    </row>
    <row r="19" spans="1:11" ht="25.5">
      <c r="A19" s="84" t="s">
        <v>15</v>
      </c>
      <c r="B19" s="30">
        <f aca="true" t="shared" si="1" ref="B19:I19">SUM(B13:B16)</f>
        <v>13</v>
      </c>
      <c r="C19" s="30">
        <f t="shared" si="1"/>
        <v>17</v>
      </c>
      <c r="D19" s="30">
        <f t="shared" si="1"/>
        <v>17</v>
      </c>
      <c r="E19" s="30">
        <f t="shared" si="1"/>
        <v>8</v>
      </c>
      <c r="F19" s="30">
        <f t="shared" si="1"/>
        <v>33</v>
      </c>
      <c r="G19" s="30">
        <f t="shared" si="1"/>
        <v>31</v>
      </c>
      <c r="H19" s="30">
        <f t="shared" si="1"/>
        <v>34</v>
      </c>
      <c r="I19" s="30">
        <f t="shared" si="1"/>
        <v>36</v>
      </c>
      <c r="J19" s="30">
        <f>SUM(J13:J16)</f>
        <v>39</v>
      </c>
      <c r="K19" s="107">
        <f>SUM(K13:K16)</f>
        <v>43</v>
      </c>
    </row>
    <row r="20" spans="1:11" ht="12.75">
      <c r="A20" s="85" t="s">
        <v>32</v>
      </c>
      <c r="B20" s="13">
        <f aca="true" t="shared" si="2" ref="B20:K20">B19/B5</f>
        <v>0.17567567567567569</v>
      </c>
      <c r="C20" s="13">
        <f t="shared" si="2"/>
        <v>0.22972972972972974</v>
      </c>
      <c r="D20" s="13">
        <f t="shared" si="2"/>
        <v>0.25757575757575757</v>
      </c>
      <c r="E20" s="13">
        <f t="shared" si="2"/>
        <v>0.12903225806451613</v>
      </c>
      <c r="F20" s="13">
        <f t="shared" si="2"/>
        <v>0.32673267326732675</v>
      </c>
      <c r="G20" s="13">
        <f t="shared" si="2"/>
        <v>0.2980769230769231</v>
      </c>
      <c r="H20" s="13">
        <f t="shared" si="2"/>
        <v>0.2857142857142857</v>
      </c>
      <c r="I20" s="13">
        <f t="shared" si="2"/>
        <v>0.2857142857142857</v>
      </c>
      <c r="J20" s="13">
        <f t="shared" si="2"/>
        <v>0.2932330827067669</v>
      </c>
      <c r="K20" s="109">
        <f t="shared" si="2"/>
        <v>0.30714285714285716</v>
      </c>
    </row>
    <row r="21" spans="1:6" ht="12.75">
      <c r="A21" s="87"/>
      <c r="B21" s="4"/>
      <c r="C21" s="4"/>
      <c r="D21" s="4"/>
      <c r="E21" s="4"/>
      <c r="F21" s="26"/>
    </row>
    <row r="22" spans="1:11" ht="12.75">
      <c r="A22" s="48" t="s">
        <v>13</v>
      </c>
      <c r="B22" s="30">
        <v>39</v>
      </c>
      <c r="C22" s="30">
        <v>39</v>
      </c>
      <c r="D22" s="30">
        <v>38</v>
      </c>
      <c r="E22" s="30">
        <v>38</v>
      </c>
      <c r="F22" s="30">
        <v>38</v>
      </c>
      <c r="G22" s="30">
        <v>38</v>
      </c>
      <c r="H22" s="30">
        <v>37</v>
      </c>
      <c r="I22" s="30">
        <v>36</v>
      </c>
      <c r="J22" s="30">
        <v>36</v>
      </c>
      <c r="K22" s="107">
        <v>37</v>
      </c>
    </row>
    <row r="23" spans="1:6" ht="12.75">
      <c r="A23" s="88"/>
      <c r="B23" s="4"/>
      <c r="C23" s="4"/>
      <c r="D23" s="4"/>
      <c r="E23" s="4"/>
      <c r="F23" s="26"/>
    </row>
    <row r="24" spans="1:11" ht="12.75">
      <c r="A24" s="48" t="s">
        <v>17</v>
      </c>
      <c r="B24" s="30">
        <v>70</v>
      </c>
      <c r="C24" s="30">
        <v>70</v>
      </c>
      <c r="D24" s="30">
        <v>61</v>
      </c>
      <c r="E24" s="30">
        <v>59</v>
      </c>
      <c r="F24" s="30">
        <v>97</v>
      </c>
      <c r="G24" s="30">
        <v>100</v>
      </c>
      <c r="H24" s="30">
        <v>116</v>
      </c>
      <c r="I24" s="30">
        <v>121</v>
      </c>
      <c r="J24" s="30">
        <v>129</v>
      </c>
      <c r="K24" s="107">
        <v>137</v>
      </c>
    </row>
    <row r="25" spans="1:11" ht="12.75">
      <c r="A25" s="48" t="s">
        <v>18</v>
      </c>
      <c r="B25" s="30">
        <v>4</v>
      </c>
      <c r="C25" s="30">
        <v>4</v>
      </c>
      <c r="D25" s="30">
        <v>5</v>
      </c>
      <c r="E25" s="30">
        <v>3</v>
      </c>
      <c r="F25" s="30">
        <v>4</v>
      </c>
      <c r="G25" s="30">
        <v>4</v>
      </c>
      <c r="H25" s="30">
        <v>3</v>
      </c>
      <c r="I25" s="30">
        <v>5</v>
      </c>
      <c r="J25" s="30">
        <v>4</v>
      </c>
      <c r="K25" s="107">
        <v>3</v>
      </c>
    </row>
    <row r="26" spans="1:11" ht="12.75">
      <c r="A26" s="85" t="s">
        <v>33</v>
      </c>
      <c r="B26" s="13">
        <f aca="true" t="shared" si="3" ref="B26:G26">B24/B5</f>
        <v>0.9459459459459459</v>
      </c>
      <c r="C26" s="13">
        <f t="shared" si="3"/>
        <v>0.9459459459459459</v>
      </c>
      <c r="D26" s="13">
        <f t="shared" si="3"/>
        <v>0.9242424242424242</v>
      </c>
      <c r="E26" s="13">
        <f t="shared" si="3"/>
        <v>0.9516129032258065</v>
      </c>
      <c r="F26" s="13">
        <f t="shared" si="3"/>
        <v>0.9603960396039604</v>
      </c>
      <c r="G26" s="13">
        <f t="shared" si="3"/>
        <v>0.9615384615384616</v>
      </c>
      <c r="H26" s="13">
        <f>H24/H5</f>
        <v>0.9747899159663865</v>
      </c>
      <c r="I26" s="13">
        <f>I24/I5</f>
        <v>0.9603174603174603</v>
      </c>
      <c r="J26" s="13">
        <f>J24/J5</f>
        <v>0.9699248120300752</v>
      </c>
      <c r="K26" s="109">
        <f>K24/K5</f>
        <v>0.9785714285714285</v>
      </c>
    </row>
    <row r="27" spans="1:6" ht="12.75">
      <c r="A27" s="88"/>
      <c r="B27" s="4"/>
      <c r="C27" s="4"/>
      <c r="D27" s="4"/>
      <c r="E27" s="4"/>
      <c r="F27" s="26"/>
    </row>
    <row r="28" spans="1:11" ht="12.75">
      <c r="A28" s="48" t="s">
        <v>20</v>
      </c>
      <c r="B28" s="30">
        <v>72</v>
      </c>
      <c r="C28" s="30">
        <v>71</v>
      </c>
      <c r="D28" s="30">
        <v>61</v>
      </c>
      <c r="E28" s="30">
        <v>60</v>
      </c>
      <c r="F28" s="30">
        <v>84</v>
      </c>
      <c r="G28" s="30">
        <v>88</v>
      </c>
      <c r="H28" s="30">
        <v>109</v>
      </c>
      <c r="I28" s="30">
        <v>120</v>
      </c>
      <c r="J28" s="30">
        <v>118</v>
      </c>
      <c r="K28" s="107">
        <v>122</v>
      </c>
    </row>
    <row r="29" spans="1:11" ht="12.75">
      <c r="A29" s="48" t="s">
        <v>19</v>
      </c>
      <c r="B29" s="30">
        <v>2</v>
      </c>
      <c r="C29" s="30">
        <v>3</v>
      </c>
      <c r="D29" s="30">
        <v>5</v>
      </c>
      <c r="E29" s="30">
        <v>2</v>
      </c>
      <c r="F29" s="30">
        <v>17</v>
      </c>
      <c r="G29" s="30">
        <v>16</v>
      </c>
      <c r="H29" s="30">
        <v>10</v>
      </c>
      <c r="I29" s="30">
        <v>6</v>
      </c>
      <c r="J29" s="30">
        <v>15</v>
      </c>
      <c r="K29" s="107">
        <v>18</v>
      </c>
    </row>
    <row r="30" spans="1:6" ht="12.75">
      <c r="A30" s="89"/>
      <c r="B30" s="4"/>
      <c r="C30" s="4"/>
      <c r="D30" s="4"/>
      <c r="E30" s="4"/>
      <c r="F30" s="4"/>
    </row>
    <row r="31" spans="1:6" ht="15">
      <c r="A31" s="113" t="s">
        <v>71</v>
      </c>
      <c r="B31" s="4"/>
      <c r="C31" s="4"/>
      <c r="D31" s="4"/>
      <c r="E31" s="4"/>
      <c r="F31" s="4"/>
    </row>
    <row r="32" spans="1:6" ht="15">
      <c r="A32" s="90"/>
      <c r="B32" s="4"/>
      <c r="C32" s="4"/>
      <c r="D32" s="4"/>
      <c r="E32" s="4"/>
      <c r="F32" s="4"/>
    </row>
    <row r="33" spans="1:11" ht="12.75">
      <c r="A33" s="82" t="s">
        <v>8</v>
      </c>
      <c r="B33" s="6">
        <v>1998</v>
      </c>
      <c r="C33" s="6">
        <v>1999</v>
      </c>
      <c r="D33" s="6">
        <v>2000</v>
      </c>
      <c r="E33" s="6">
        <v>2001</v>
      </c>
      <c r="F33" s="6">
        <v>2002</v>
      </c>
      <c r="G33" s="6">
        <v>2003</v>
      </c>
      <c r="H33" s="6">
        <v>2004</v>
      </c>
      <c r="I33" s="6">
        <v>2005</v>
      </c>
      <c r="J33" s="6">
        <v>2006</v>
      </c>
      <c r="K33" s="79">
        <v>2007</v>
      </c>
    </row>
    <row r="34" spans="1:11" ht="25.5">
      <c r="A34" s="91" t="s">
        <v>131</v>
      </c>
      <c r="B34" s="34" t="s">
        <v>70</v>
      </c>
      <c r="C34" s="34" t="s">
        <v>68</v>
      </c>
      <c r="D34" s="34" t="s">
        <v>64</v>
      </c>
      <c r="E34" s="34" t="s">
        <v>30</v>
      </c>
      <c r="F34" s="34" t="s">
        <v>55</v>
      </c>
      <c r="G34" s="11" t="s">
        <v>49</v>
      </c>
      <c r="H34" s="11" t="s">
        <v>56</v>
      </c>
      <c r="I34" s="11" t="s">
        <v>83</v>
      </c>
      <c r="J34" s="11" t="s">
        <v>141</v>
      </c>
      <c r="K34" s="112" t="s">
        <v>154</v>
      </c>
    </row>
    <row r="35" spans="1:11" ht="22.5">
      <c r="A35" s="92"/>
      <c r="B35" s="16"/>
      <c r="C35" s="16"/>
      <c r="D35" s="16"/>
      <c r="E35" s="16"/>
      <c r="F35" s="22"/>
      <c r="H35" s="65" t="s">
        <v>160</v>
      </c>
      <c r="J35" s="65" t="s">
        <v>147</v>
      </c>
      <c r="K35" s="78"/>
    </row>
    <row r="36" spans="1:11" ht="12.75">
      <c r="A36" s="18" t="s">
        <v>26</v>
      </c>
      <c r="B36" s="15" t="s">
        <v>21</v>
      </c>
      <c r="C36" s="15" t="s">
        <v>22</v>
      </c>
      <c r="D36" s="15" t="s">
        <v>23</v>
      </c>
      <c r="E36" s="15" t="s">
        <v>24</v>
      </c>
      <c r="F36" s="15" t="s">
        <v>28</v>
      </c>
      <c r="G36" s="31" t="s">
        <v>41</v>
      </c>
      <c r="H36" s="31" t="s">
        <v>60</v>
      </c>
      <c r="I36" s="31" t="s">
        <v>73</v>
      </c>
      <c r="J36" s="31" t="s">
        <v>145</v>
      </c>
      <c r="K36" s="122" t="s">
        <v>155</v>
      </c>
    </row>
    <row r="37" spans="1:11" ht="25.5">
      <c r="A37" s="93" t="s">
        <v>47</v>
      </c>
      <c r="B37" s="11" t="s">
        <v>29</v>
      </c>
      <c r="C37" s="11" t="s">
        <v>69</v>
      </c>
      <c r="D37" s="11" t="s">
        <v>66</v>
      </c>
      <c r="E37" s="11" t="s">
        <v>64</v>
      </c>
      <c r="F37" s="11" t="s">
        <v>27</v>
      </c>
      <c r="G37" s="11" t="s">
        <v>59</v>
      </c>
      <c r="H37" s="11" t="s">
        <v>84</v>
      </c>
      <c r="I37" s="11" t="s">
        <v>132</v>
      </c>
      <c r="J37" s="11" t="s">
        <v>165</v>
      </c>
      <c r="K37" s="124" t="s">
        <v>34</v>
      </c>
    </row>
    <row r="38" spans="1:11" ht="12.75">
      <c r="A38" s="17" t="s">
        <v>40</v>
      </c>
      <c r="B38" s="27">
        <f aca="true" t="shared" si="4" ref="B38:J38">B37/B34</f>
        <v>0.868421052631579</v>
      </c>
      <c r="C38" s="27">
        <f t="shared" si="4"/>
        <v>0.7428571428571429</v>
      </c>
      <c r="D38" s="27">
        <f t="shared" si="4"/>
        <v>0.7931034482758621</v>
      </c>
      <c r="E38" s="27">
        <f t="shared" si="4"/>
        <v>0.90625</v>
      </c>
      <c r="F38" s="27">
        <f t="shared" si="4"/>
        <v>0.7959183673469388</v>
      </c>
      <c r="G38" s="13">
        <f t="shared" si="4"/>
        <v>0.8571428571428571</v>
      </c>
      <c r="H38" s="13">
        <f t="shared" si="4"/>
        <v>0.9152542372881356</v>
      </c>
      <c r="I38" s="13">
        <f t="shared" si="4"/>
        <v>0.9090909090909091</v>
      </c>
      <c r="J38" s="13">
        <f t="shared" si="4"/>
        <v>0.8392857142857143</v>
      </c>
      <c r="K38" s="124" t="s">
        <v>34</v>
      </c>
    </row>
    <row r="39" spans="1:6" ht="12.75">
      <c r="A39" s="23"/>
      <c r="B39" s="44"/>
      <c r="C39" s="44"/>
      <c r="D39" s="44"/>
      <c r="E39" s="21"/>
      <c r="F39" s="24"/>
    </row>
    <row r="40" spans="1:11" ht="25.5">
      <c r="A40" s="18" t="s">
        <v>46</v>
      </c>
      <c r="B40" s="19" t="s">
        <v>61</v>
      </c>
      <c r="C40" s="19" t="s">
        <v>35</v>
      </c>
      <c r="D40" s="19" t="s">
        <v>36</v>
      </c>
      <c r="E40" s="19" t="s">
        <v>37</v>
      </c>
      <c r="F40" s="20" t="s">
        <v>38</v>
      </c>
      <c r="G40" s="32" t="s">
        <v>39</v>
      </c>
      <c r="H40" s="32" t="s">
        <v>42</v>
      </c>
      <c r="I40" s="32" t="s">
        <v>54</v>
      </c>
      <c r="J40" s="32" t="s">
        <v>62</v>
      </c>
      <c r="K40" s="123" t="s">
        <v>74</v>
      </c>
    </row>
    <row r="41" spans="1:11" ht="24">
      <c r="A41" s="14" t="s">
        <v>58</v>
      </c>
      <c r="B41" s="37">
        <v>30</v>
      </c>
      <c r="C41" s="37">
        <v>22</v>
      </c>
      <c r="D41" s="11" t="s">
        <v>51</v>
      </c>
      <c r="E41" s="11" t="s">
        <v>69</v>
      </c>
      <c r="F41" s="11" t="s">
        <v>72</v>
      </c>
      <c r="G41" s="11" t="s">
        <v>166</v>
      </c>
      <c r="H41" s="11" t="s">
        <v>29</v>
      </c>
      <c r="I41" s="11" t="s">
        <v>72</v>
      </c>
      <c r="J41" s="28" t="s">
        <v>34</v>
      </c>
      <c r="K41" s="124" t="s">
        <v>34</v>
      </c>
    </row>
    <row r="42" spans="1:11" ht="12.75">
      <c r="A42" s="94" t="s">
        <v>63</v>
      </c>
      <c r="B42" s="13">
        <f aca="true" t="shared" si="5" ref="B42:I42">B41/B34</f>
        <v>0.7894736842105263</v>
      </c>
      <c r="C42" s="13">
        <f t="shared" si="5"/>
        <v>0.6285714285714286</v>
      </c>
      <c r="D42" s="13">
        <f t="shared" si="5"/>
        <v>0.6551724137931034</v>
      </c>
      <c r="E42" s="13">
        <f t="shared" si="5"/>
        <v>0.8125</v>
      </c>
      <c r="F42" s="13">
        <f t="shared" si="5"/>
        <v>0.4489795918367347</v>
      </c>
      <c r="G42" s="13">
        <f t="shared" si="5"/>
        <v>0.23809523809523808</v>
      </c>
      <c r="H42" s="13">
        <f t="shared" si="5"/>
        <v>0.559322033898305</v>
      </c>
      <c r="I42" s="13">
        <f t="shared" si="5"/>
        <v>0.5</v>
      </c>
      <c r="J42" s="28" t="s">
        <v>34</v>
      </c>
      <c r="K42" s="124" t="s">
        <v>34</v>
      </c>
    </row>
    <row r="43" spans="1:11" ht="24">
      <c r="A43" s="18"/>
      <c r="B43" s="19" t="s">
        <v>35</v>
      </c>
      <c r="C43" s="19" t="s">
        <v>36</v>
      </c>
      <c r="D43" s="19" t="s">
        <v>37</v>
      </c>
      <c r="E43" s="19" t="s">
        <v>38</v>
      </c>
      <c r="F43" s="20" t="s">
        <v>39</v>
      </c>
      <c r="G43" s="32" t="s">
        <v>42</v>
      </c>
      <c r="H43" s="32" t="s">
        <v>54</v>
      </c>
      <c r="I43" s="32" t="s">
        <v>62</v>
      </c>
      <c r="J43" s="32" t="s">
        <v>74</v>
      </c>
      <c r="K43" s="123" t="s">
        <v>126</v>
      </c>
    </row>
    <row r="44" spans="1:11" ht="24">
      <c r="A44" s="14" t="s">
        <v>48</v>
      </c>
      <c r="B44" s="37">
        <v>31</v>
      </c>
      <c r="C44" s="37">
        <v>24</v>
      </c>
      <c r="D44" s="11" t="s">
        <v>50</v>
      </c>
      <c r="E44" s="11" t="s">
        <v>69</v>
      </c>
      <c r="F44" s="11" t="s">
        <v>29</v>
      </c>
      <c r="G44" s="11" t="s">
        <v>50</v>
      </c>
      <c r="H44" s="11" t="s">
        <v>83</v>
      </c>
      <c r="I44" s="28" t="s">
        <v>34</v>
      </c>
      <c r="J44" s="28" t="s">
        <v>34</v>
      </c>
      <c r="K44" s="124" t="s">
        <v>34</v>
      </c>
    </row>
    <row r="45" spans="1:11" ht="24">
      <c r="A45" s="94" t="s">
        <v>65</v>
      </c>
      <c r="B45" s="13">
        <f aca="true" t="shared" si="6" ref="B45:H45">B44/B34</f>
        <v>0.8157894736842105</v>
      </c>
      <c r="C45" s="13">
        <f t="shared" si="6"/>
        <v>0.6857142857142857</v>
      </c>
      <c r="D45" s="13">
        <f t="shared" si="6"/>
        <v>0.6896551724137931</v>
      </c>
      <c r="E45" s="13">
        <f t="shared" si="6"/>
        <v>0.8125</v>
      </c>
      <c r="F45" s="13">
        <f t="shared" si="6"/>
        <v>0.673469387755102</v>
      </c>
      <c r="G45" s="13">
        <f t="shared" si="6"/>
        <v>0.47619047619047616</v>
      </c>
      <c r="H45" s="13">
        <f t="shared" si="6"/>
        <v>0.7457627118644068</v>
      </c>
      <c r="I45" s="28" t="s">
        <v>34</v>
      </c>
      <c r="J45" s="28" t="s">
        <v>34</v>
      </c>
      <c r="K45" s="124" t="s">
        <v>34</v>
      </c>
    </row>
    <row r="46" spans="1:11" ht="24">
      <c r="A46" s="18"/>
      <c r="B46" s="19" t="s">
        <v>36</v>
      </c>
      <c r="C46" s="19" t="s">
        <v>37</v>
      </c>
      <c r="D46" s="19" t="s">
        <v>38</v>
      </c>
      <c r="E46" s="20" t="s">
        <v>39</v>
      </c>
      <c r="F46" s="32" t="s">
        <v>42</v>
      </c>
      <c r="G46" s="32" t="s">
        <v>54</v>
      </c>
      <c r="H46" s="32" t="s">
        <v>62</v>
      </c>
      <c r="I46" s="32" t="s">
        <v>74</v>
      </c>
      <c r="J46" s="32" t="s">
        <v>126</v>
      </c>
      <c r="K46" s="123" t="s">
        <v>137</v>
      </c>
    </row>
    <row r="47" spans="1:11" ht="24">
      <c r="A47" s="14" t="s">
        <v>52</v>
      </c>
      <c r="B47" s="38">
        <v>31</v>
      </c>
      <c r="C47" s="37">
        <v>25</v>
      </c>
      <c r="D47" s="11" t="s">
        <v>67</v>
      </c>
      <c r="E47" s="11" t="s">
        <v>69</v>
      </c>
      <c r="F47" s="11" t="s">
        <v>146</v>
      </c>
      <c r="G47" s="11" t="s">
        <v>167</v>
      </c>
      <c r="H47" s="28" t="s">
        <v>34</v>
      </c>
      <c r="I47" s="28" t="s">
        <v>34</v>
      </c>
      <c r="J47" s="28" t="s">
        <v>34</v>
      </c>
      <c r="K47" s="124" t="s">
        <v>34</v>
      </c>
    </row>
    <row r="48" spans="1:11" ht="24">
      <c r="A48" s="94" t="s">
        <v>53</v>
      </c>
      <c r="B48" s="13">
        <f aca="true" t="shared" si="7" ref="B48:G48">B47/B34</f>
        <v>0.8157894736842105</v>
      </c>
      <c r="C48" s="13">
        <f t="shared" si="7"/>
        <v>0.7142857142857143</v>
      </c>
      <c r="D48" s="13">
        <f t="shared" si="7"/>
        <v>0.7241379310344828</v>
      </c>
      <c r="E48" s="13">
        <f t="shared" si="7"/>
        <v>0.8125</v>
      </c>
      <c r="F48" s="13">
        <f t="shared" si="7"/>
        <v>0.7551020408163265</v>
      </c>
      <c r="G48" s="13">
        <f t="shared" si="7"/>
        <v>0.6428571428571429</v>
      </c>
      <c r="H48" s="28" t="s">
        <v>34</v>
      </c>
      <c r="I48" s="28" t="s">
        <v>34</v>
      </c>
      <c r="J48" s="28" t="s">
        <v>34</v>
      </c>
      <c r="K48" s="124" t="s">
        <v>34</v>
      </c>
    </row>
    <row r="49" spans="1:11" ht="24">
      <c r="A49" s="18"/>
      <c r="B49" s="19" t="s">
        <v>37</v>
      </c>
      <c r="C49" s="19" t="s">
        <v>38</v>
      </c>
      <c r="D49" s="20" t="s">
        <v>39</v>
      </c>
      <c r="E49" s="32" t="s">
        <v>42</v>
      </c>
      <c r="F49" s="32" t="s">
        <v>54</v>
      </c>
      <c r="G49" s="32" t="s">
        <v>62</v>
      </c>
      <c r="H49" s="32" t="s">
        <v>74</v>
      </c>
      <c r="I49" s="32" t="s">
        <v>126</v>
      </c>
      <c r="J49" s="32" t="s">
        <v>137</v>
      </c>
      <c r="K49" s="123" t="s">
        <v>156</v>
      </c>
    </row>
    <row r="50" spans="1:11" ht="24">
      <c r="A50" s="14" t="s">
        <v>125</v>
      </c>
      <c r="B50" s="38">
        <v>31</v>
      </c>
      <c r="C50" s="37">
        <v>26</v>
      </c>
      <c r="D50" s="11" t="s">
        <v>67</v>
      </c>
      <c r="E50" s="11" t="s">
        <v>69</v>
      </c>
      <c r="F50" s="11" t="s">
        <v>70</v>
      </c>
      <c r="G50" s="28" t="s">
        <v>34</v>
      </c>
      <c r="H50" s="28" t="s">
        <v>34</v>
      </c>
      <c r="I50" s="28" t="s">
        <v>34</v>
      </c>
      <c r="J50" s="28" t="s">
        <v>34</v>
      </c>
      <c r="K50" s="124" t="s">
        <v>34</v>
      </c>
    </row>
    <row r="51" spans="1:11" ht="24">
      <c r="A51" s="94" t="s">
        <v>127</v>
      </c>
      <c r="B51" s="13">
        <f>B50/B34</f>
        <v>0.8157894736842105</v>
      </c>
      <c r="C51" s="13">
        <f>C50/C34</f>
        <v>0.7428571428571429</v>
      </c>
      <c r="D51" s="13">
        <f>D50/D34</f>
        <v>0.7241379310344828</v>
      </c>
      <c r="E51" s="13">
        <f>E50/E34</f>
        <v>0.8125</v>
      </c>
      <c r="F51" s="13">
        <f>F50/F34</f>
        <v>0.7755102040816326</v>
      </c>
      <c r="G51" s="28" t="s">
        <v>34</v>
      </c>
      <c r="H51" s="28" t="s">
        <v>34</v>
      </c>
      <c r="I51" s="28" t="s">
        <v>34</v>
      </c>
      <c r="J51" s="28" t="s">
        <v>34</v>
      </c>
      <c r="K51" s="124" t="s">
        <v>34</v>
      </c>
    </row>
    <row r="52" spans="1:11" s="100" customFormat="1" ht="12.75">
      <c r="A52" s="119" t="s">
        <v>168</v>
      </c>
      <c r="B52" s="120"/>
      <c r="C52" s="120"/>
      <c r="D52" s="120"/>
      <c r="E52" s="120"/>
      <c r="F52" s="120"/>
      <c r="K52" s="101"/>
    </row>
    <row r="53" ht="12.75">
      <c r="A53" s="95"/>
    </row>
    <row r="54" spans="1:11" ht="12.75">
      <c r="A54" s="96" t="s">
        <v>14</v>
      </c>
      <c r="B54" s="7" t="s">
        <v>9</v>
      </c>
      <c r="C54" s="7" t="s">
        <v>10</v>
      </c>
      <c r="D54" s="7" t="s">
        <v>11</v>
      </c>
      <c r="E54" s="7" t="s">
        <v>12</v>
      </c>
      <c r="F54" s="7" t="s">
        <v>25</v>
      </c>
      <c r="G54" s="7" t="s">
        <v>43</v>
      </c>
      <c r="H54" s="7" t="s">
        <v>57</v>
      </c>
      <c r="I54" s="7" t="s">
        <v>75</v>
      </c>
      <c r="J54" s="7" t="s">
        <v>130</v>
      </c>
      <c r="K54" s="121" t="s">
        <v>157</v>
      </c>
    </row>
    <row r="55" spans="1:11" ht="25.5">
      <c r="A55" s="82" t="s">
        <v>45</v>
      </c>
      <c r="B55" s="30">
        <v>25</v>
      </c>
      <c r="C55" s="30">
        <v>39</v>
      </c>
      <c r="D55" s="30">
        <v>27</v>
      </c>
      <c r="E55" s="30">
        <v>23</v>
      </c>
      <c r="F55" s="39">
        <v>28</v>
      </c>
      <c r="G55" s="39">
        <v>26</v>
      </c>
      <c r="H55" s="39">
        <v>24</v>
      </c>
      <c r="I55" s="39">
        <v>47</v>
      </c>
      <c r="J55" s="11" t="s">
        <v>162</v>
      </c>
      <c r="K55" s="124" t="s">
        <v>34</v>
      </c>
    </row>
    <row r="56" spans="1:11" s="100" customFormat="1" ht="12.75">
      <c r="A56" s="119" t="s">
        <v>161</v>
      </c>
      <c r="K56" s="101"/>
    </row>
    <row r="57" ht="12.75">
      <c r="A57" s="95"/>
    </row>
    <row r="58" spans="1:11" ht="25.5">
      <c r="A58" s="82" t="s">
        <v>77</v>
      </c>
      <c r="B58" s="31" t="s">
        <v>9</v>
      </c>
      <c r="C58" s="31" t="s">
        <v>10</v>
      </c>
      <c r="D58" s="31" t="s">
        <v>11</v>
      </c>
      <c r="E58" s="31" t="s">
        <v>12</v>
      </c>
      <c r="F58" s="31" t="s">
        <v>25</v>
      </c>
      <c r="G58" s="31" t="s">
        <v>43</v>
      </c>
      <c r="H58" s="31" t="s">
        <v>57</v>
      </c>
      <c r="I58" s="40" t="s">
        <v>75</v>
      </c>
      <c r="J58" s="40" t="s">
        <v>135</v>
      </c>
      <c r="K58" s="114" t="s">
        <v>157</v>
      </c>
    </row>
    <row r="59" spans="1:11" ht="12.75">
      <c r="A59" s="81" t="s">
        <v>128</v>
      </c>
      <c r="B59" s="56">
        <v>59.1</v>
      </c>
      <c r="C59" s="56">
        <v>56.9</v>
      </c>
      <c r="D59" s="56">
        <v>46.5</v>
      </c>
      <c r="E59" s="56">
        <v>48.7</v>
      </c>
      <c r="F59" s="56">
        <v>67.1</v>
      </c>
      <c r="G59" s="56">
        <v>62.4</v>
      </c>
      <c r="H59" s="56">
        <v>68.3</v>
      </c>
      <c r="I59" s="57" t="s">
        <v>124</v>
      </c>
      <c r="J59" s="76" t="s">
        <v>152</v>
      </c>
      <c r="K59" s="115" t="s">
        <v>158</v>
      </c>
    </row>
    <row r="60" spans="1:11" ht="12.75">
      <c r="A60" s="48" t="s">
        <v>85</v>
      </c>
      <c r="B60" s="45">
        <v>55</v>
      </c>
      <c r="C60" s="45">
        <v>55</v>
      </c>
      <c r="D60" s="45">
        <v>55</v>
      </c>
      <c r="E60" s="46">
        <v>55</v>
      </c>
      <c r="F60" s="45">
        <v>80</v>
      </c>
      <c r="G60" s="45">
        <v>80</v>
      </c>
      <c r="H60" s="45">
        <v>80</v>
      </c>
      <c r="I60" s="58">
        <v>80</v>
      </c>
      <c r="J60" s="58">
        <v>80</v>
      </c>
      <c r="K60" s="116">
        <v>80</v>
      </c>
    </row>
    <row r="61" spans="1:11" ht="24">
      <c r="A61" s="97" t="s">
        <v>86</v>
      </c>
      <c r="B61" s="47">
        <f>B59-B60</f>
        <v>4.100000000000001</v>
      </c>
      <c r="C61" s="47">
        <f aca="true" t="shared" si="8" ref="C61:J61">C59-C60</f>
        <v>1.8999999999999986</v>
      </c>
      <c r="D61" s="47">
        <f t="shared" si="8"/>
        <v>-8.5</v>
      </c>
      <c r="E61" s="47">
        <f t="shared" si="8"/>
        <v>-6.299999999999997</v>
      </c>
      <c r="F61" s="47">
        <f t="shared" si="8"/>
        <v>-12.900000000000006</v>
      </c>
      <c r="G61" s="47">
        <f t="shared" si="8"/>
        <v>-17.6</v>
      </c>
      <c r="H61" s="47">
        <f t="shared" si="8"/>
        <v>-11.700000000000003</v>
      </c>
      <c r="I61" s="47">
        <f t="shared" si="8"/>
        <v>6.099999999999994</v>
      </c>
      <c r="J61" s="47">
        <f t="shared" si="8"/>
        <v>13.5</v>
      </c>
      <c r="K61" s="117" t="s">
        <v>159</v>
      </c>
    </row>
    <row r="62" spans="1:11" s="100" customFormat="1" ht="12.75">
      <c r="A62" s="118" t="s">
        <v>76</v>
      </c>
      <c r="K62" s="101"/>
    </row>
    <row r="63" spans="1:11" s="100" customFormat="1" ht="12.75">
      <c r="A63" s="118" t="s">
        <v>136</v>
      </c>
      <c r="K63" s="101"/>
    </row>
    <row r="64" ht="12.75">
      <c r="A64" s="95"/>
    </row>
  </sheetData>
  <printOptions horizontalCentered="1" verticalCentered="1"/>
  <pageMargins left="0.5" right="0.5" top="0.75" bottom="0.75" header="0.5" footer="0.5"/>
  <pageSetup fitToHeight="1" fitToWidth="1" horizontalDpi="600" verticalDpi="600" orientation="portrait" scale="68" r:id="rId1"/>
  <headerFooter alignWithMargins="0">
    <oddFooter>&amp;L&amp;8MPA Enrollment Demos Fall 98-06.xls&amp;R&amp;8Institutional Research &amp; Assessment - lkc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H16" sqref="H16"/>
    </sheetView>
  </sheetViews>
  <sheetFormatPr defaultColWidth="9.140625" defaultRowHeight="12.75"/>
  <cols>
    <col min="1" max="1" width="30.57421875" style="0" customWidth="1"/>
    <col min="7" max="7" width="10.57421875" style="0" customWidth="1"/>
    <col min="8" max="8" width="18.57421875" style="0" bestFit="1" customWidth="1"/>
  </cols>
  <sheetData>
    <row r="1" ht="15.75">
      <c r="A1" s="8" t="s">
        <v>87</v>
      </c>
    </row>
    <row r="3" spans="1:8" ht="12.75">
      <c r="A3" s="5" t="s">
        <v>88</v>
      </c>
      <c r="B3" s="5" t="s">
        <v>89</v>
      </c>
      <c r="C3" s="5" t="s">
        <v>90</v>
      </c>
      <c r="D3" s="5" t="s">
        <v>91</v>
      </c>
      <c r="E3" s="5" t="s">
        <v>92</v>
      </c>
      <c r="F3" s="5" t="s">
        <v>138</v>
      </c>
      <c r="G3" s="5" t="s">
        <v>151</v>
      </c>
      <c r="H3" s="127"/>
    </row>
    <row r="4" spans="1:8" ht="12.75">
      <c r="A4" s="48" t="s">
        <v>93</v>
      </c>
      <c r="B4" s="48">
        <v>68</v>
      </c>
      <c r="C4" s="48">
        <v>64</v>
      </c>
      <c r="D4" s="48">
        <v>78</v>
      </c>
      <c r="E4" s="48">
        <v>63</v>
      </c>
      <c r="F4" s="48">
        <v>91</v>
      </c>
      <c r="G4" s="2">
        <v>71</v>
      </c>
      <c r="H4" s="128"/>
    </row>
    <row r="5" spans="1:8" ht="25.5">
      <c r="A5" s="49" t="s">
        <v>94</v>
      </c>
      <c r="B5" s="49">
        <v>22</v>
      </c>
      <c r="C5" s="49">
        <v>12</v>
      </c>
      <c r="D5" s="49">
        <v>30</v>
      </c>
      <c r="E5" s="49">
        <v>15</v>
      </c>
      <c r="F5" s="66">
        <v>31</v>
      </c>
      <c r="G5" s="53">
        <v>21</v>
      </c>
      <c r="H5" s="128"/>
    </row>
    <row r="6" spans="1:8" ht="25.5">
      <c r="A6" s="49" t="s">
        <v>95</v>
      </c>
      <c r="B6" s="49">
        <v>9</v>
      </c>
      <c r="C6" s="49">
        <v>7</v>
      </c>
      <c r="D6" s="49">
        <v>12</v>
      </c>
      <c r="E6" s="49">
        <v>10</v>
      </c>
      <c r="F6" s="66">
        <v>16</v>
      </c>
      <c r="G6" s="53">
        <v>2</v>
      </c>
      <c r="H6" s="128"/>
    </row>
    <row r="7" spans="7:8" ht="12.75">
      <c r="G7" s="72"/>
      <c r="H7" s="128"/>
    </row>
    <row r="8" spans="1:8" ht="12.75">
      <c r="A8" s="5" t="s">
        <v>96</v>
      </c>
      <c r="B8" s="5" t="s">
        <v>89</v>
      </c>
      <c r="C8" s="5" t="s">
        <v>90</v>
      </c>
      <c r="D8" s="5" t="s">
        <v>91</v>
      </c>
      <c r="E8" s="5" t="s">
        <v>92</v>
      </c>
      <c r="F8" s="5" t="s">
        <v>138</v>
      </c>
      <c r="G8" s="5" t="s">
        <v>151</v>
      </c>
      <c r="H8" s="129"/>
    </row>
    <row r="9" spans="1:8" ht="27" customHeight="1">
      <c r="A9" s="48" t="s">
        <v>170</v>
      </c>
      <c r="B9" s="48">
        <v>55</v>
      </c>
      <c r="C9" s="48">
        <v>52</v>
      </c>
      <c r="D9" s="48">
        <v>76</v>
      </c>
      <c r="E9" s="48">
        <v>57</v>
      </c>
      <c r="F9" s="48">
        <v>80</v>
      </c>
      <c r="G9" s="2">
        <v>63</v>
      </c>
      <c r="H9" s="129"/>
    </row>
    <row r="10" spans="1:8" ht="12.75">
      <c r="A10" s="48" t="s">
        <v>98</v>
      </c>
      <c r="B10" s="50">
        <f aca="true" t="shared" si="0" ref="B10:G10">B9/B4</f>
        <v>0.8088235294117647</v>
      </c>
      <c r="C10" s="50">
        <f t="shared" si="0"/>
        <v>0.8125</v>
      </c>
      <c r="D10" s="50">
        <f t="shared" si="0"/>
        <v>0.9743589743589743</v>
      </c>
      <c r="E10" s="50">
        <f t="shared" si="0"/>
        <v>0.9047619047619048</v>
      </c>
      <c r="F10" s="67">
        <f t="shared" si="0"/>
        <v>0.8791208791208791</v>
      </c>
      <c r="G10" s="125">
        <f t="shared" si="0"/>
        <v>0.8873239436619719</v>
      </c>
      <c r="H10" s="128"/>
    </row>
    <row r="11" spans="1:8" ht="25.5">
      <c r="A11" s="49" t="s">
        <v>99</v>
      </c>
      <c r="B11" s="49">
        <v>20</v>
      </c>
      <c r="C11" s="49">
        <v>8</v>
      </c>
      <c r="D11" s="49">
        <v>30</v>
      </c>
      <c r="E11" s="49">
        <v>14</v>
      </c>
      <c r="F11" s="66">
        <v>28</v>
      </c>
      <c r="G11" s="53">
        <v>20</v>
      </c>
      <c r="H11" s="128"/>
    </row>
    <row r="12" spans="1:8" ht="12.75">
      <c r="A12" s="48" t="s">
        <v>100</v>
      </c>
      <c r="B12" s="50">
        <f aca="true" t="shared" si="1" ref="B12:G12">B11/B5</f>
        <v>0.9090909090909091</v>
      </c>
      <c r="C12" s="50">
        <f t="shared" si="1"/>
        <v>0.6666666666666666</v>
      </c>
      <c r="D12" s="50">
        <f t="shared" si="1"/>
        <v>1</v>
      </c>
      <c r="E12" s="50">
        <f t="shared" si="1"/>
        <v>0.9333333333333333</v>
      </c>
      <c r="F12" s="67">
        <f t="shared" si="1"/>
        <v>0.9032258064516129</v>
      </c>
      <c r="G12" s="125">
        <f t="shared" si="1"/>
        <v>0.9523809523809523</v>
      </c>
      <c r="H12" s="128"/>
    </row>
    <row r="13" spans="1:8" ht="12.75">
      <c r="A13" s="49" t="s">
        <v>101</v>
      </c>
      <c r="B13" s="49">
        <v>8</v>
      </c>
      <c r="C13" s="49">
        <v>7</v>
      </c>
      <c r="D13" s="49">
        <v>11</v>
      </c>
      <c r="E13" s="49">
        <v>8</v>
      </c>
      <c r="F13" s="66">
        <v>15</v>
      </c>
      <c r="G13" s="53">
        <v>2</v>
      </c>
      <c r="H13" s="128"/>
    </row>
    <row r="14" spans="1:8" ht="12.75">
      <c r="A14" s="2" t="s">
        <v>102</v>
      </c>
      <c r="B14" s="51">
        <f aca="true" t="shared" si="2" ref="B14:G14">B13/B6</f>
        <v>0.8888888888888888</v>
      </c>
      <c r="C14" s="51">
        <f t="shared" si="2"/>
        <v>1</v>
      </c>
      <c r="D14" s="51">
        <f t="shared" si="2"/>
        <v>0.9166666666666666</v>
      </c>
      <c r="E14" s="51">
        <f t="shared" si="2"/>
        <v>0.8</v>
      </c>
      <c r="F14" s="51">
        <f t="shared" si="2"/>
        <v>0.9375</v>
      </c>
      <c r="G14" s="126">
        <f t="shared" si="2"/>
        <v>1</v>
      </c>
      <c r="H14" s="128"/>
    </row>
    <row r="15" spans="7:8" ht="12.75">
      <c r="G15" s="72"/>
      <c r="H15" s="128"/>
    </row>
    <row r="16" spans="1:9" ht="12.75">
      <c r="A16" s="5" t="s">
        <v>103</v>
      </c>
      <c r="B16" s="5" t="s">
        <v>89</v>
      </c>
      <c r="C16" s="5" t="s">
        <v>90</v>
      </c>
      <c r="D16" s="5" t="s">
        <v>91</v>
      </c>
      <c r="E16" s="5" t="s">
        <v>92</v>
      </c>
      <c r="F16" s="5" t="s">
        <v>138</v>
      </c>
      <c r="G16" s="5" t="s">
        <v>151</v>
      </c>
      <c r="H16" s="130"/>
      <c r="I16" s="3"/>
    </row>
    <row r="17" spans="1:8" ht="12.75">
      <c r="A17" s="48" t="s">
        <v>171</v>
      </c>
      <c r="B17" s="48">
        <v>49</v>
      </c>
      <c r="C17" s="48">
        <v>42</v>
      </c>
      <c r="D17" s="48">
        <v>59</v>
      </c>
      <c r="E17" s="48">
        <v>44</v>
      </c>
      <c r="F17" s="48">
        <v>56</v>
      </c>
      <c r="G17" s="2">
        <v>50</v>
      </c>
      <c r="H17" s="73"/>
    </row>
    <row r="18" spans="1:7" ht="12.75">
      <c r="A18" s="48" t="s">
        <v>105</v>
      </c>
      <c r="B18" s="50">
        <f aca="true" t="shared" si="3" ref="B18:G18">B17/B9</f>
        <v>0.8909090909090909</v>
      </c>
      <c r="C18" s="50">
        <f t="shared" si="3"/>
        <v>0.8076923076923077</v>
      </c>
      <c r="D18" s="50">
        <f t="shared" si="3"/>
        <v>0.7763157894736842</v>
      </c>
      <c r="E18" s="50">
        <f t="shared" si="3"/>
        <v>0.7719298245614035</v>
      </c>
      <c r="F18" s="67">
        <f t="shared" si="3"/>
        <v>0.7</v>
      </c>
      <c r="G18" s="125">
        <f t="shared" si="3"/>
        <v>0.7936507936507936</v>
      </c>
    </row>
    <row r="19" spans="1:7" ht="12.75">
      <c r="A19" s="49" t="s">
        <v>106</v>
      </c>
      <c r="B19" s="49">
        <v>21</v>
      </c>
      <c r="C19" s="49">
        <v>6</v>
      </c>
      <c r="D19" s="49">
        <v>23</v>
      </c>
      <c r="E19" s="49">
        <v>10</v>
      </c>
      <c r="F19" s="66">
        <v>21</v>
      </c>
      <c r="G19" s="53">
        <v>17</v>
      </c>
    </row>
    <row r="20" spans="1:7" ht="12.75">
      <c r="A20" s="48" t="s">
        <v>107</v>
      </c>
      <c r="B20" s="50">
        <f aca="true" t="shared" si="4" ref="B20:G20">B19/B11</f>
        <v>1.05</v>
      </c>
      <c r="C20" s="50">
        <f t="shared" si="4"/>
        <v>0.75</v>
      </c>
      <c r="D20" s="50">
        <f t="shared" si="4"/>
        <v>0.7666666666666667</v>
      </c>
      <c r="E20" s="50">
        <f t="shared" si="4"/>
        <v>0.7142857142857143</v>
      </c>
      <c r="F20" s="67">
        <f t="shared" si="4"/>
        <v>0.75</v>
      </c>
      <c r="G20" s="125">
        <f t="shared" si="4"/>
        <v>0.85</v>
      </c>
    </row>
    <row r="21" spans="1:7" ht="12.75">
      <c r="A21" s="49" t="s">
        <v>108</v>
      </c>
      <c r="B21" s="49">
        <v>3</v>
      </c>
      <c r="C21" s="49">
        <v>3</v>
      </c>
      <c r="D21" s="49">
        <v>2</v>
      </c>
      <c r="E21" s="49">
        <v>4</v>
      </c>
      <c r="F21" s="66">
        <v>3</v>
      </c>
      <c r="G21" s="53">
        <v>1</v>
      </c>
    </row>
    <row r="22" spans="1:8" ht="12.75">
      <c r="A22" s="2" t="s">
        <v>109</v>
      </c>
      <c r="B22" s="51">
        <f aca="true" t="shared" si="5" ref="B22:G22">B21/B13</f>
        <v>0.375</v>
      </c>
      <c r="C22" s="51">
        <f t="shared" si="5"/>
        <v>0.42857142857142855</v>
      </c>
      <c r="D22" s="51">
        <f t="shared" si="5"/>
        <v>0.18181818181818182</v>
      </c>
      <c r="E22" s="51">
        <f t="shared" si="5"/>
        <v>0.5</v>
      </c>
      <c r="F22" s="64">
        <f t="shared" si="5"/>
        <v>0.2</v>
      </c>
      <c r="G22" s="126">
        <f t="shared" si="5"/>
        <v>0.5</v>
      </c>
      <c r="H22" s="74"/>
    </row>
    <row r="23" spans="1:8" ht="12.75">
      <c r="A23" s="5" t="s">
        <v>103</v>
      </c>
      <c r="B23" s="5" t="s">
        <v>89</v>
      </c>
      <c r="C23" s="5" t="s">
        <v>90</v>
      </c>
      <c r="D23" s="5" t="s">
        <v>91</v>
      </c>
      <c r="E23" s="5" t="s">
        <v>92</v>
      </c>
      <c r="F23" s="5" t="s">
        <v>138</v>
      </c>
      <c r="G23" s="5" t="s">
        <v>151</v>
      </c>
      <c r="H23" s="75"/>
    </row>
    <row r="24" spans="1:7" ht="12.75">
      <c r="A24" s="52" t="s">
        <v>110</v>
      </c>
      <c r="B24" s="52">
        <v>23</v>
      </c>
      <c r="C24" s="52">
        <v>15</v>
      </c>
      <c r="D24" s="52">
        <v>10</v>
      </c>
      <c r="E24" s="52">
        <v>14</v>
      </c>
      <c r="F24" s="68">
        <v>16</v>
      </c>
      <c r="G24" s="53">
        <v>9</v>
      </c>
    </row>
    <row r="25" spans="1:7" ht="12.75">
      <c r="A25" s="52" t="s">
        <v>111</v>
      </c>
      <c r="B25" s="52">
        <v>0</v>
      </c>
      <c r="C25" s="52">
        <v>2</v>
      </c>
      <c r="D25" s="52">
        <v>1</v>
      </c>
      <c r="E25" s="52">
        <v>2</v>
      </c>
      <c r="F25" s="68">
        <v>1</v>
      </c>
      <c r="G25" s="53">
        <v>0</v>
      </c>
    </row>
    <row r="26" spans="1:7" ht="12.75">
      <c r="A26" s="52" t="s">
        <v>112</v>
      </c>
      <c r="B26" s="52">
        <v>26</v>
      </c>
      <c r="C26" s="52">
        <v>25</v>
      </c>
      <c r="D26" s="52">
        <v>48</v>
      </c>
      <c r="E26" s="52">
        <v>28</v>
      </c>
      <c r="F26" s="68">
        <v>39</v>
      </c>
      <c r="G26" s="53">
        <v>41</v>
      </c>
    </row>
    <row r="27" spans="1:7" ht="12.75">
      <c r="A27" s="2" t="s">
        <v>113</v>
      </c>
      <c r="B27" s="51">
        <f aca="true" t="shared" si="6" ref="B27:G27">(B25+B26)/B17</f>
        <v>0.5306122448979592</v>
      </c>
      <c r="C27" s="51">
        <f t="shared" si="6"/>
        <v>0.6428571428571429</v>
      </c>
      <c r="D27" s="51">
        <f t="shared" si="6"/>
        <v>0.8305084745762712</v>
      </c>
      <c r="E27" s="51">
        <f t="shared" si="6"/>
        <v>0.6818181818181818</v>
      </c>
      <c r="F27" s="64">
        <f t="shared" si="6"/>
        <v>0.7142857142857143</v>
      </c>
      <c r="G27" s="126">
        <f t="shared" si="6"/>
        <v>0.82</v>
      </c>
    </row>
    <row r="28" spans="1:7" ht="12.75">
      <c r="A28" s="53" t="s">
        <v>114</v>
      </c>
      <c r="B28" s="54">
        <v>27</v>
      </c>
      <c r="C28" s="54">
        <v>23</v>
      </c>
      <c r="D28" s="54">
        <v>20</v>
      </c>
      <c r="E28" s="54">
        <v>22</v>
      </c>
      <c r="F28" s="63">
        <v>22</v>
      </c>
      <c r="G28" s="53">
        <v>30</v>
      </c>
    </row>
    <row r="29" spans="1:7" ht="12.75">
      <c r="A29" s="2" t="s">
        <v>115</v>
      </c>
      <c r="B29" s="51">
        <f aca="true" t="shared" si="7" ref="B29:G29">B28/B17</f>
        <v>0.5510204081632653</v>
      </c>
      <c r="C29" s="51">
        <f t="shared" si="7"/>
        <v>0.5476190476190477</v>
      </c>
      <c r="D29" s="51">
        <f t="shared" si="7"/>
        <v>0.3389830508474576</v>
      </c>
      <c r="E29" s="51">
        <f t="shared" si="7"/>
        <v>0.5</v>
      </c>
      <c r="F29" s="64">
        <f t="shared" si="7"/>
        <v>0.39285714285714285</v>
      </c>
      <c r="G29" s="126">
        <f t="shared" si="7"/>
        <v>0.6</v>
      </c>
    </row>
    <row r="30" spans="1:6" ht="9.75" customHeight="1">
      <c r="A30" s="9"/>
      <c r="B30" s="59"/>
      <c r="C30" s="59"/>
      <c r="D30" s="59"/>
      <c r="E30" s="59"/>
      <c r="F30" s="59"/>
    </row>
    <row r="31" spans="1:7" ht="45">
      <c r="A31" s="12" t="s">
        <v>139</v>
      </c>
      <c r="B31" s="61" t="s">
        <v>140</v>
      </c>
      <c r="C31" s="60"/>
      <c r="D31" s="52">
        <v>20</v>
      </c>
      <c r="E31" s="60"/>
      <c r="F31" s="52">
        <v>19</v>
      </c>
      <c r="G31" s="60"/>
    </row>
    <row r="33" ht="12.75">
      <c r="A33" s="1" t="s">
        <v>116</v>
      </c>
    </row>
    <row r="34" ht="12.75">
      <c r="A34" s="1" t="s">
        <v>117</v>
      </c>
    </row>
    <row r="35" ht="12.75">
      <c r="A35" s="1" t="s">
        <v>118</v>
      </c>
    </row>
    <row r="36" ht="12.75">
      <c r="A36" s="1" t="s">
        <v>119</v>
      </c>
    </row>
    <row r="38" ht="12.75">
      <c r="A38" s="55" t="s">
        <v>120</v>
      </c>
    </row>
    <row r="39" ht="12.75">
      <c r="A39" s="55" t="s">
        <v>121</v>
      </c>
    </row>
    <row r="40" ht="12.75">
      <c r="A40" s="55" t="s">
        <v>122</v>
      </c>
    </row>
    <row r="41" ht="12.75">
      <c r="A41" s="55" t="s">
        <v>123</v>
      </c>
    </row>
  </sheetData>
  <printOptions/>
  <pageMargins left="0.75" right="0.75" top="1" bottom="1" header="0.5" footer="0.5"/>
  <pageSetup horizontalDpi="1200" verticalDpi="1200" orientation="portrait" scale="85" r:id="rId1"/>
  <headerFooter alignWithMargins="0">
    <oddFooter>&amp;L&amp;8Summary of graduate prog admissions.xls&amp;R&amp;8Institutional Research and Assessment - lkc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8">
      <selection activeCell="B17" sqref="B17"/>
    </sheetView>
  </sheetViews>
  <sheetFormatPr defaultColWidth="9.140625" defaultRowHeight="12.75"/>
  <cols>
    <col min="1" max="1" width="40.57421875" style="0" bestFit="1" customWidth="1"/>
  </cols>
  <sheetData>
    <row r="1" ht="15.75">
      <c r="A1" s="8" t="s">
        <v>142</v>
      </c>
    </row>
    <row r="3" spans="1:3" ht="12.75">
      <c r="A3" s="5" t="s">
        <v>88</v>
      </c>
      <c r="B3" s="5" t="s">
        <v>91</v>
      </c>
      <c r="C3" s="5" t="s">
        <v>138</v>
      </c>
    </row>
    <row r="4" spans="1:3" ht="12.75">
      <c r="A4" s="77" t="s">
        <v>93</v>
      </c>
      <c r="B4" s="77">
        <v>22</v>
      </c>
      <c r="C4" s="77">
        <v>29</v>
      </c>
    </row>
    <row r="5" spans="1:3" ht="25.5">
      <c r="A5" s="49" t="s">
        <v>94</v>
      </c>
      <c r="B5" s="66">
        <v>19</v>
      </c>
      <c r="C5" s="66">
        <v>19</v>
      </c>
    </row>
    <row r="6" spans="1:3" ht="25.5">
      <c r="A6" s="49" t="s">
        <v>95</v>
      </c>
      <c r="B6" s="66">
        <v>1</v>
      </c>
      <c r="C6" s="66">
        <v>6</v>
      </c>
    </row>
    <row r="8" spans="1:3" ht="12.75">
      <c r="A8" s="5" t="s">
        <v>96</v>
      </c>
      <c r="B8" s="5" t="s">
        <v>91</v>
      </c>
      <c r="C8" s="5" t="s">
        <v>138</v>
      </c>
    </row>
    <row r="9" spans="1:3" ht="12.75">
      <c r="A9" s="48" t="s">
        <v>97</v>
      </c>
      <c r="B9" s="48">
        <v>22</v>
      </c>
      <c r="C9" s="48">
        <v>28</v>
      </c>
    </row>
    <row r="10" spans="1:3" ht="12.75">
      <c r="A10" s="48" t="s">
        <v>98</v>
      </c>
      <c r="B10" s="67">
        <f>B9/B4</f>
        <v>1</v>
      </c>
      <c r="C10" s="67">
        <f>C9/C4</f>
        <v>0.9655172413793104</v>
      </c>
    </row>
    <row r="11" spans="1:3" ht="12.75">
      <c r="A11" s="49" t="s">
        <v>99</v>
      </c>
      <c r="B11" s="66">
        <v>19</v>
      </c>
      <c r="C11" s="66">
        <v>19</v>
      </c>
    </row>
    <row r="12" spans="1:3" ht="12.75">
      <c r="A12" s="48" t="s">
        <v>100</v>
      </c>
      <c r="B12" s="67">
        <f>B11/B5</f>
        <v>1</v>
      </c>
      <c r="C12" s="67">
        <f>C11/C5</f>
        <v>1</v>
      </c>
    </row>
    <row r="13" spans="1:3" ht="12.75">
      <c r="A13" s="49" t="s">
        <v>101</v>
      </c>
      <c r="B13" s="66">
        <v>1</v>
      </c>
      <c r="C13" s="66">
        <v>6</v>
      </c>
    </row>
    <row r="14" spans="1:3" ht="12.75">
      <c r="A14" s="2" t="s">
        <v>102</v>
      </c>
      <c r="B14" s="51">
        <f>B13/B6</f>
        <v>1</v>
      </c>
      <c r="C14" s="51">
        <f>C13/C6</f>
        <v>1</v>
      </c>
    </row>
    <row r="16" spans="1:3" ht="12.75">
      <c r="A16" s="5" t="s">
        <v>103</v>
      </c>
      <c r="B16" s="5" t="s">
        <v>91</v>
      </c>
      <c r="C16" s="5" t="s">
        <v>138</v>
      </c>
    </row>
    <row r="17" spans="1:4" ht="12.75">
      <c r="A17" s="48" t="s">
        <v>104</v>
      </c>
      <c r="B17" s="48">
        <v>20</v>
      </c>
      <c r="C17" s="48">
        <v>19</v>
      </c>
      <c r="D17" s="62"/>
    </row>
    <row r="18" spans="1:3" ht="12.75">
      <c r="A18" s="48" t="s">
        <v>105</v>
      </c>
      <c r="B18" s="50">
        <f>B17/B9</f>
        <v>0.9090909090909091</v>
      </c>
      <c r="C18" s="67">
        <f>C17/C9</f>
        <v>0.6785714285714286</v>
      </c>
    </row>
    <row r="19" spans="1:3" ht="12.75">
      <c r="A19" s="49" t="s">
        <v>106</v>
      </c>
      <c r="B19" s="66">
        <v>17</v>
      </c>
      <c r="C19" s="66">
        <v>14</v>
      </c>
    </row>
    <row r="20" spans="1:3" ht="12.75">
      <c r="A20" s="48" t="s">
        <v>107</v>
      </c>
      <c r="B20" s="50">
        <f>B19/B11</f>
        <v>0.8947368421052632</v>
      </c>
      <c r="C20" s="67">
        <f>C19/C11</f>
        <v>0.7368421052631579</v>
      </c>
    </row>
    <row r="21" spans="1:3" ht="12.75">
      <c r="A21" s="49" t="s">
        <v>108</v>
      </c>
      <c r="B21" s="66">
        <v>1</v>
      </c>
      <c r="C21" s="66">
        <v>1</v>
      </c>
    </row>
    <row r="22" spans="1:3" ht="12.75">
      <c r="A22" s="2" t="s">
        <v>109</v>
      </c>
      <c r="B22" s="51">
        <f>B21/B13</f>
        <v>1</v>
      </c>
      <c r="C22" s="64">
        <f>C21/C13</f>
        <v>0.16666666666666666</v>
      </c>
    </row>
    <row r="23" spans="1:3" ht="12.75">
      <c r="A23" s="5" t="s">
        <v>103</v>
      </c>
      <c r="B23" s="5" t="s">
        <v>91</v>
      </c>
      <c r="C23" s="5" t="s">
        <v>138</v>
      </c>
    </row>
    <row r="24" spans="1:3" ht="12.75">
      <c r="A24" s="52" t="s">
        <v>110</v>
      </c>
      <c r="B24" s="68">
        <v>5</v>
      </c>
      <c r="C24" s="68">
        <v>3</v>
      </c>
    </row>
    <row r="25" spans="1:3" ht="12.75">
      <c r="A25" s="52" t="s">
        <v>111</v>
      </c>
      <c r="B25" s="68">
        <v>0</v>
      </c>
      <c r="C25" s="68">
        <v>0</v>
      </c>
    </row>
    <row r="26" spans="1:3" ht="12.75">
      <c r="A26" s="52" t="s">
        <v>112</v>
      </c>
      <c r="B26" s="68">
        <v>15</v>
      </c>
      <c r="C26" s="68">
        <v>16</v>
      </c>
    </row>
    <row r="27" spans="1:3" ht="12.75">
      <c r="A27" s="2" t="s">
        <v>113</v>
      </c>
      <c r="B27" s="51">
        <f>(B25+B26)/B17</f>
        <v>0.75</v>
      </c>
      <c r="C27" s="64">
        <f>(C25+C26)/C17</f>
        <v>0.8421052631578947</v>
      </c>
    </row>
    <row r="28" spans="1:3" ht="12.75">
      <c r="A28" s="53" t="s">
        <v>114</v>
      </c>
      <c r="B28" s="54">
        <v>9</v>
      </c>
      <c r="C28" s="54">
        <v>6</v>
      </c>
    </row>
    <row r="29" spans="1:3" ht="12.75">
      <c r="A29" s="2" t="s">
        <v>115</v>
      </c>
      <c r="B29" s="51">
        <f>B28/B17</f>
        <v>0.45</v>
      </c>
      <c r="C29" s="64">
        <f>C28/C17</f>
        <v>0.3157894736842105</v>
      </c>
    </row>
    <row r="31" ht="12.75">
      <c r="A31" s="1" t="s">
        <v>116</v>
      </c>
    </row>
    <row r="32" ht="12.75">
      <c r="A32" s="1" t="s">
        <v>117</v>
      </c>
    </row>
    <row r="33" ht="12.75">
      <c r="A33" s="1" t="s">
        <v>118</v>
      </c>
    </row>
    <row r="34" ht="12.75">
      <c r="A34" s="1" t="s">
        <v>119</v>
      </c>
    </row>
    <row r="36" ht="12.75">
      <c r="A36" s="1" t="s">
        <v>143</v>
      </c>
    </row>
    <row r="37" ht="12.75">
      <c r="A37" s="1" t="s">
        <v>144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7" sqref="H7"/>
    </sheetView>
  </sheetViews>
  <sheetFormatPr defaultColWidth="9.140625" defaultRowHeight="12.75"/>
  <cols>
    <col min="1" max="1" width="30.57421875" style="0" customWidth="1"/>
    <col min="7" max="7" width="10.57421875" style="0" customWidth="1"/>
    <col min="8" max="8" width="18.57421875" style="0" bestFit="1" customWidth="1"/>
  </cols>
  <sheetData>
    <row r="1" ht="15.75">
      <c r="A1" s="8" t="s">
        <v>149</v>
      </c>
    </row>
    <row r="2" ht="12.75">
      <c r="A2" s="71" t="s">
        <v>150</v>
      </c>
    </row>
    <row r="3" spans="1:7" ht="12.75">
      <c r="A3" s="5" t="s">
        <v>88</v>
      </c>
      <c r="B3" s="5" t="s">
        <v>89</v>
      </c>
      <c r="C3" s="5" t="s">
        <v>90</v>
      </c>
      <c r="D3" s="5" t="s">
        <v>91</v>
      </c>
      <c r="E3" s="5" t="s">
        <v>92</v>
      </c>
      <c r="F3" s="5" t="s">
        <v>138</v>
      </c>
      <c r="G3" s="5" t="s">
        <v>151</v>
      </c>
    </row>
    <row r="4" spans="1:7" ht="12.75">
      <c r="A4" s="48" t="s">
        <v>93</v>
      </c>
      <c r="B4" s="48">
        <v>68</v>
      </c>
      <c r="C4" s="48">
        <v>64</v>
      </c>
      <c r="D4" s="48">
        <v>56</v>
      </c>
      <c r="E4" s="48">
        <v>63</v>
      </c>
      <c r="F4" s="48">
        <v>62</v>
      </c>
      <c r="G4" s="2">
        <v>71</v>
      </c>
    </row>
    <row r="5" spans="1:7" ht="25.5">
      <c r="A5" s="49" t="s">
        <v>94</v>
      </c>
      <c r="B5" s="49">
        <v>22</v>
      </c>
      <c r="C5" s="49">
        <v>12</v>
      </c>
      <c r="D5" s="49">
        <v>11</v>
      </c>
      <c r="E5" s="49">
        <v>15</v>
      </c>
      <c r="F5" s="66">
        <v>12</v>
      </c>
      <c r="G5" s="53">
        <v>21</v>
      </c>
    </row>
    <row r="6" spans="1:7" ht="25.5">
      <c r="A6" s="49" t="s">
        <v>95</v>
      </c>
      <c r="B6" s="49">
        <v>9</v>
      </c>
      <c r="C6" s="49">
        <v>7</v>
      </c>
      <c r="D6" s="49">
        <v>11</v>
      </c>
      <c r="E6" s="49">
        <v>10</v>
      </c>
      <c r="F6" s="66">
        <v>10</v>
      </c>
      <c r="G6" s="53">
        <v>2</v>
      </c>
    </row>
    <row r="7" ht="12.75">
      <c r="G7" s="72"/>
    </row>
    <row r="8" spans="1:7" ht="12.75">
      <c r="A8" s="5" t="s">
        <v>96</v>
      </c>
      <c r="B8" s="5" t="s">
        <v>89</v>
      </c>
      <c r="C8" s="5" t="s">
        <v>90</v>
      </c>
      <c r="D8" s="5" t="s">
        <v>91</v>
      </c>
      <c r="E8" s="5" t="s">
        <v>92</v>
      </c>
      <c r="F8" s="5" t="s">
        <v>138</v>
      </c>
      <c r="G8" s="5" t="s">
        <v>151</v>
      </c>
    </row>
    <row r="9" spans="1:7" ht="12.75">
      <c r="A9" s="48" t="s">
        <v>97</v>
      </c>
      <c r="B9" s="48">
        <v>55</v>
      </c>
      <c r="C9" s="48">
        <v>52</v>
      </c>
      <c r="D9" s="48">
        <v>54</v>
      </c>
      <c r="E9" s="48">
        <v>57</v>
      </c>
      <c r="F9" s="48">
        <v>52</v>
      </c>
      <c r="G9" s="2">
        <v>63</v>
      </c>
    </row>
    <row r="10" spans="1:7" ht="12.75">
      <c r="A10" s="48" t="s">
        <v>98</v>
      </c>
      <c r="B10" s="50">
        <f aca="true" t="shared" si="0" ref="B10:G10">B9/B4</f>
        <v>0.8088235294117647</v>
      </c>
      <c r="C10" s="50">
        <f t="shared" si="0"/>
        <v>0.8125</v>
      </c>
      <c r="D10" s="50">
        <f t="shared" si="0"/>
        <v>0.9642857142857143</v>
      </c>
      <c r="E10" s="50">
        <f t="shared" si="0"/>
        <v>0.9047619047619048</v>
      </c>
      <c r="F10" s="67">
        <f t="shared" si="0"/>
        <v>0.8387096774193549</v>
      </c>
      <c r="G10" s="125">
        <f t="shared" si="0"/>
        <v>0.8873239436619719</v>
      </c>
    </row>
    <row r="11" spans="1:7" ht="25.5">
      <c r="A11" s="49" t="s">
        <v>99</v>
      </c>
      <c r="B11" s="49">
        <v>20</v>
      </c>
      <c r="C11" s="49">
        <v>8</v>
      </c>
      <c r="D11" s="49">
        <v>11</v>
      </c>
      <c r="E11" s="49">
        <v>14</v>
      </c>
      <c r="F11" s="66">
        <v>9</v>
      </c>
      <c r="G11" s="53">
        <v>20</v>
      </c>
    </row>
    <row r="12" spans="1:7" ht="12.75">
      <c r="A12" s="48" t="s">
        <v>100</v>
      </c>
      <c r="B12" s="50">
        <f aca="true" t="shared" si="1" ref="B12:G12">B11/B5</f>
        <v>0.9090909090909091</v>
      </c>
      <c r="C12" s="50">
        <f t="shared" si="1"/>
        <v>0.6666666666666666</v>
      </c>
      <c r="D12" s="50">
        <f t="shared" si="1"/>
        <v>1</v>
      </c>
      <c r="E12" s="50">
        <f t="shared" si="1"/>
        <v>0.9333333333333333</v>
      </c>
      <c r="F12" s="67">
        <f t="shared" si="1"/>
        <v>0.75</v>
      </c>
      <c r="G12" s="125">
        <f t="shared" si="1"/>
        <v>0.9523809523809523</v>
      </c>
    </row>
    <row r="13" spans="1:7" ht="12.75">
      <c r="A13" s="49" t="s">
        <v>101</v>
      </c>
      <c r="B13" s="49">
        <v>8</v>
      </c>
      <c r="C13" s="49">
        <v>7</v>
      </c>
      <c r="D13" s="49">
        <v>10</v>
      </c>
      <c r="E13" s="49">
        <v>8</v>
      </c>
      <c r="F13" s="66">
        <v>9</v>
      </c>
      <c r="G13" s="53">
        <v>2</v>
      </c>
    </row>
    <row r="14" spans="1:7" ht="12.75">
      <c r="A14" s="2" t="s">
        <v>102</v>
      </c>
      <c r="B14" s="51">
        <f aca="true" t="shared" si="2" ref="B14:G14">B13/B6</f>
        <v>0.8888888888888888</v>
      </c>
      <c r="C14" s="51">
        <f t="shared" si="2"/>
        <v>1</v>
      </c>
      <c r="D14" s="51">
        <f t="shared" si="2"/>
        <v>0.9090909090909091</v>
      </c>
      <c r="E14" s="51">
        <f t="shared" si="2"/>
        <v>0.8</v>
      </c>
      <c r="F14" s="51">
        <f t="shared" si="2"/>
        <v>0.9</v>
      </c>
      <c r="G14" s="126">
        <f t="shared" si="2"/>
        <v>1</v>
      </c>
    </row>
    <row r="15" ht="12.75">
      <c r="G15" s="72"/>
    </row>
    <row r="16" spans="1:7" ht="12.75">
      <c r="A16" s="5" t="s">
        <v>103</v>
      </c>
      <c r="B16" s="5" t="s">
        <v>89</v>
      </c>
      <c r="C16" s="5" t="s">
        <v>90</v>
      </c>
      <c r="D16" s="5" t="s">
        <v>91</v>
      </c>
      <c r="E16" s="5" t="s">
        <v>92</v>
      </c>
      <c r="F16" s="5" t="s">
        <v>138</v>
      </c>
      <c r="G16" s="5" t="s">
        <v>151</v>
      </c>
    </row>
    <row r="17" spans="1:7" ht="12.75">
      <c r="A17" s="48" t="s">
        <v>104</v>
      </c>
      <c r="B17" s="48">
        <v>49</v>
      </c>
      <c r="C17" s="48">
        <v>42</v>
      </c>
      <c r="D17" s="48">
        <v>39</v>
      </c>
      <c r="E17" s="48">
        <v>44</v>
      </c>
      <c r="F17" s="48">
        <v>37</v>
      </c>
      <c r="G17" s="2">
        <v>50</v>
      </c>
    </row>
    <row r="18" spans="1:7" ht="12.75">
      <c r="A18" s="48" t="s">
        <v>105</v>
      </c>
      <c r="B18" s="50">
        <f aca="true" t="shared" si="3" ref="B18:G18">B17/B9</f>
        <v>0.8909090909090909</v>
      </c>
      <c r="C18" s="50">
        <f t="shared" si="3"/>
        <v>0.8076923076923077</v>
      </c>
      <c r="D18" s="50">
        <f t="shared" si="3"/>
        <v>0.7222222222222222</v>
      </c>
      <c r="E18" s="50">
        <f t="shared" si="3"/>
        <v>0.7719298245614035</v>
      </c>
      <c r="F18" s="67">
        <f t="shared" si="3"/>
        <v>0.7115384615384616</v>
      </c>
      <c r="G18" s="125">
        <f t="shared" si="3"/>
        <v>0.7936507936507936</v>
      </c>
    </row>
    <row r="19" spans="1:7" ht="12.75">
      <c r="A19" s="49" t="s">
        <v>106</v>
      </c>
      <c r="B19" s="49">
        <v>21</v>
      </c>
      <c r="C19" s="49">
        <v>6</v>
      </c>
      <c r="D19" s="49">
        <v>6</v>
      </c>
      <c r="E19" s="49">
        <v>10</v>
      </c>
      <c r="F19" s="66">
        <v>7</v>
      </c>
      <c r="G19" s="53">
        <v>17</v>
      </c>
    </row>
    <row r="20" spans="1:7" ht="12.75">
      <c r="A20" s="48" t="s">
        <v>107</v>
      </c>
      <c r="B20" s="50">
        <f aca="true" t="shared" si="4" ref="B20:G20">B19/B11</f>
        <v>1.05</v>
      </c>
      <c r="C20" s="50">
        <f t="shared" si="4"/>
        <v>0.75</v>
      </c>
      <c r="D20" s="50">
        <f t="shared" si="4"/>
        <v>0.5454545454545454</v>
      </c>
      <c r="E20" s="50">
        <f t="shared" si="4"/>
        <v>0.7142857142857143</v>
      </c>
      <c r="F20" s="67">
        <f t="shared" si="4"/>
        <v>0.7777777777777778</v>
      </c>
      <c r="G20" s="125">
        <f t="shared" si="4"/>
        <v>0.85</v>
      </c>
    </row>
    <row r="21" spans="1:7" ht="12.75">
      <c r="A21" s="49" t="s">
        <v>108</v>
      </c>
      <c r="B21" s="49">
        <v>3</v>
      </c>
      <c r="C21" s="49">
        <v>3</v>
      </c>
      <c r="D21" s="49">
        <v>1</v>
      </c>
      <c r="E21" s="49">
        <v>4</v>
      </c>
      <c r="F21" s="66">
        <v>2</v>
      </c>
      <c r="G21" s="53">
        <v>1</v>
      </c>
    </row>
    <row r="22" spans="1:7" ht="12.75">
      <c r="A22" s="2" t="s">
        <v>109</v>
      </c>
      <c r="B22" s="51">
        <f aca="true" t="shared" si="5" ref="B22:G22">B21/B13</f>
        <v>0.375</v>
      </c>
      <c r="C22" s="51">
        <f t="shared" si="5"/>
        <v>0.42857142857142855</v>
      </c>
      <c r="D22" s="51">
        <f t="shared" si="5"/>
        <v>0.1</v>
      </c>
      <c r="E22" s="51">
        <f t="shared" si="5"/>
        <v>0.5</v>
      </c>
      <c r="F22" s="64">
        <f t="shared" si="5"/>
        <v>0.2222222222222222</v>
      </c>
      <c r="G22" s="126">
        <f t="shared" si="5"/>
        <v>0.5</v>
      </c>
    </row>
    <row r="23" spans="1:7" ht="12.75">
      <c r="A23" s="5" t="s">
        <v>103</v>
      </c>
      <c r="B23" s="5" t="s">
        <v>89</v>
      </c>
      <c r="C23" s="5" t="s">
        <v>90</v>
      </c>
      <c r="D23" s="5" t="s">
        <v>91</v>
      </c>
      <c r="E23" s="5" t="s">
        <v>92</v>
      </c>
      <c r="F23" s="5" t="s">
        <v>138</v>
      </c>
      <c r="G23" s="5" t="s">
        <v>151</v>
      </c>
    </row>
    <row r="24" spans="1:7" ht="12.75">
      <c r="A24" s="52" t="s">
        <v>110</v>
      </c>
      <c r="B24" s="52">
        <v>23</v>
      </c>
      <c r="C24" s="52">
        <v>15</v>
      </c>
      <c r="D24" s="52">
        <v>5</v>
      </c>
      <c r="E24" s="52">
        <v>14</v>
      </c>
      <c r="F24" s="68">
        <v>13</v>
      </c>
      <c r="G24" s="53">
        <v>9</v>
      </c>
    </row>
    <row r="25" spans="1:7" ht="12.75">
      <c r="A25" s="52" t="s">
        <v>111</v>
      </c>
      <c r="B25" s="52">
        <v>0</v>
      </c>
      <c r="C25" s="52">
        <v>2</v>
      </c>
      <c r="D25" s="52">
        <v>1</v>
      </c>
      <c r="E25" s="52">
        <v>2</v>
      </c>
      <c r="F25" s="68">
        <v>1</v>
      </c>
      <c r="G25" s="53">
        <v>0</v>
      </c>
    </row>
    <row r="26" spans="1:7" ht="12.75">
      <c r="A26" s="52" t="s">
        <v>112</v>
      </c>
      <c r="B26" s="52">
        <v>26</v>
      </c>
      <c r="C26" s="52">
        <v>25</v>
      </c>
      <c r="D26" s="52">
        <v>33</v>
      </c>
      <c r="E26" s="52">
        <v>28</v>
      </c>
      <c r="F26" s="68">
        <v>23</v>
      </c>
      <c r="G26" s="53">
        <v>41</v>
      </c>
    </row>
    <row r="27" spans="1:7" ht="12.75">
      <c r="A27" s="2" t="s">
        <v>113</v>
      </c>
      <c r="B27" s="51">
        <f aca="true" t="shared" si="6" ref="B27:G27">(B25+B26)/B17</f>
        <v>0.5306122448979592</v>
      </c>
      <c r="C27" s="51">
        <f t="shared" si="6"/>
        <v>0.6428571428571429</v>
      </c>
      <c r="D27" s="51">
        <f t="shared" si="6"/>
        <v>0.8717948717948718</v>
      </c>
      <c r="E27" s="51">
        <f t="shared" si="6"/>
        <v>0.6818181818181818</v>
      </c>
      <c r="F27" s="64">
        <f t="shared" si="6"/>
        <v>0.6486486486486487</v>
      </c>
      <c r="G27" s="126">
        <f t="shared" si="6"/>
        <v>0.82</v>
      </c>
    </row>
    <row r="28" spans="1:7" ht="12.75">
      <c r="A28" s="53" t="s">
        <v>114</v>
      </c>
      <c r="B28" s="54">
        <v>27</v>
      </c>
      <c r="C28" s="54">
        <v>23</v>
      </c>
      <c r="D28" s="54">
        <v>11</v>
      </c>
      <c r="E28" s="54">
        <v>22</v>
      </c>
      <c r="F28" s="63">
        <v>16</v>
      </c>
      <c r="G28" s="53">
        <v>30</v>
      </c>
    </row>
    <row r="29" spans="1:7" ht="12.75">
      <c r="A29" s="2" t="s">
        <v>115</v>
      </c>
      <c r="B29" s="51">
        <f aca="true" t="shared" si="7" ref="B29:G29">B28/B17</f>
        <v>0.5510204081632653</v>
      </c>
      <c r="C29" s="51">
        <f t="shared" si="7"/>
        <v>0.5476190476190477</v>
      </c>
      <c r="D29" s="51">
        <f t="shared" si="7"/>
        <v>0.28205128205128205</v>
      </c>
      <c r="E29" s="51">
        <f t="shared" si="7"/>
        <v>0.5</v>
      </c>
      <c r="F29" s="64">
        <f t="shared" si="7"/>
        <v>0.43243243243243246</v>
      </c>
      <c r="G29" s="126">
        <f t="shared" si="7"/>
        <v>0.6</v>
      </c>
    </row>
    <row r="30" spans="1:6" ht="12.75">
      <c r="A30" s="9"/>
      <c r="B30" s="59"/>
      <c r="C30" s="59"/>
      <c r="D30" s="59"/>
      <c r="E30" s="59"/>
      <c r="F30" s="59"/>
    </row>
    <row r="32" ht="12.75">
      <c r="A32" s="1" t="s">
        <v>116</v>
      </c>
    </row>
    <row r="33" ht="12.75">
      <c r="A33" s="1" t="s">
        <v>117</v>
      </c>
    </row>
    <row r="34" ht="12.75">
      <c r="A34" s="1" t="s">
        <v>118</v>
      </c>
    </row>
    <row r="35" ht="12.75">
      <c r="A35" s="1" t="s">
        <v>119</v>
      </c>
    </row>
    <row r="37" ht="12.75">
      <c r="A37" s="55" t="s">
        <v>120</v>
      </c>
    </row>
    <row r="38" ht="12.75">
      <c r="A38" s="55" t="s">
        <v>121</v>
      </c>
    </row>
    <row r="39" ht="12.75">
      <c r="A39" s="55" t="s">
        <v>122</v>
      </c>
    </row>
    <row r="40" ht="12.75">
      <c r="A40" s="55" t="s">
        <v>123</v>
      </c>
    </row>
  </sheetData>
  <printOptions/>
  <pageMargins left="0.75" right="0.75" top="1" bottom="1" header="0.5" footer="0.5"/>
  <pageSetup horizontalDpi="1200" verticalDpi="12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Coghlan</dc:creator>
  <cp:keywords/>
  <dc:description/>
  <cp:lastModifiedBy>kingcs</cp:lastModifiedBy>
  <cp:lastPrinted>2007-10-18T23:35:40Z</cp:lastPrinted>
  <dcterms:created xsi:type="dcterms:W3CDTF">2003-02-12T23:37:18Z</dcterms:created>
  <dcterms:modified xsi:type="dcterms:W3CDTF">2007-10-19T18:25:34Z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